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бный Компьютер\Desktop\"/>
    </mc:Choice>
  </mc:AlternateContent>
  <bookViews>
    <workbookView xWindow="0" yWindow="0" windowWidth="28800" windowHeight="1230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G192" i="1" l="1"/>
  <c r="B191" i="1"/>
  <c r="A191" i="1"/>
  <c r="L190" i="1"/>
  <c r="J190" i="1"/>
  <c r="I190" i="1"/>
  <c r="G190" i="1"/>
  <c r="F190" i="1"/>
  <c r="B182" i="1"/>
  <c r="A182" i="1"/>
  <c r="L181" i="1"/>
  <c r="L191" i="1" s="1"/>
  <c r="J181" i="1"/>
  <c r="I181" i="1"/>
  <c r="I191" i="1" s="1"/>
  <c r="H181" i="1"/>
  <c r="G181" i="1"/>
  <c r="F181" i="1"/>
  <c r="B173" i="1"/>
  <c r="A173" i="1"/>
  <c r="L172" i="1"/>
  <c r="J172" i="1"/>
  <c r="I172" i="1"/>
  <c r="H172" i="1"/>
  <c r="G172" i="1"/>
  <c r="F172" i="1"/>
  <c r="B164" i="1"/>
  <c r="A164" i="1"/>
  <c r="L163" i="1"/>
  <c r="L173" i="1" s="1"/>
  <c r="J163" i="1"/>
  <c r="I163" i="1"/>
  <c r="H163" i="1"/>
  <c r="G163" i="1"/>
  <c r="G173" i="1" s="1"/>
  <c r="F163" i="1"/>
  <c r="B155" i="1"/>
  <c r="A155" i="1"/>
  <c r="L154" i="1"/>
  <c r="J154" i="1"/>
  <c r="G154" i="1"/>
  <c r="F154" i="1"/>
  <c r="B146" i="1"/>
  <c r="A146" i="1"/>
  <c r="L145" i="1"/>
  <c r="L155" i="1" s="1"/>
  <c r="J145" i="1"/>
  <c r="I145" i="1"/>
  <c r="H145" i="1"/>
  <c r="G145" i="1"/>
  <c r="F145" i="1"/>
  <c r="F155" i="1" s="1"/>
  <c r="B137" i="1"/>
  <c r="A137" i="1"/>
  <c r="L136" i="1"/>
  <c r="I136" i="1"/>
  <c r="G136" i="1"/>
  <c r="B127" i="1"/>
  <c r="A127" i="1"/>
  <c r="L126" i="1"/>
  <c r="L137" i="1" s="1"/>
  <c r="J126" i="1"/>
  <c r="I126" i="1"/>
  <c r="H126" i="1"/>
  <c r="G126" i="1"/>
  <c r="F126" i="1"/>
  <c r="B118" i="1"/>
  <c r="A118" i="1"/>
  <c r="L117" i="1"/>
  <c r="I117" i="1"/>
  <c r="H117" i="1"/>
  <c r="G117" i="1"/>
  <c r="F117" i="1"/>
  <c r="A109" i="1"/>
  <c r="L108" i="1"/>
  <c r="J108" i="1"/>
  <c r="I108" i="1"/>
  <c r="H108" i="1"/>
  <c r="G108" i="1"/>
  <c r="F108" i="1"/>
  <c r="B100" i="1"/>
  <c r="A100" i="1"/>
  <c r="L99" i="1"/>
  <c r="I99" i="1"/>
  <c r="H99" i="1"/>
  <c r="G99" i="1"/>
  <c r="F99" i="1"/>
  <c r="B90" i="1"/>
  <c r="A90" i="1"/>
  <c r="L89" i="1"/>
  <c r="J89" i="1"/>
  <c r="I89" i="1"/>
  <c r="I100" i="1" s="1"/>
  <c r="H89" i="1"/>
  <c r="G89" i="1"/>
  <c r="G100" i="1" s="1"/>
  <c r="F89" i="1"/>
  <c r="F100" i="1" s="1"/>
  <c r="B81" i="1"/>
  <c r="A81" i="1"/>
  <c r="L80" i="1"/>
  <c r="I80" i="1"/>
  <c r="H80" i="1"/>
  <c r="G80" i="1"/>
  <c r="F80" i="1"/>
  <c r="B71" i="1"/>
  <c r="A71" i="1"/>
  <c r="L70" i="1"/>
  <c r="L81" i="1" s="1"/>
  <c r="J70" i="1"/>
  <c r="I70" i="1"/>
  <c r="I81" i="1" s="1"/>
  <c r="H70" i="1"/>
  <c r="G70" i="1"/>
  <c r="F70" i="1"/>
  <c r="B62" i="1"/>
  <c r="A62" i="1"/>
  <c r="L61" i="1"/>
  <c r="I61" i="1"/>
  <c r="H61" i="1"/>
  <c r="G61" i="1"/>
  <c r="F61" i="1"/>
  <c r="B52" i="1"/>
  <c r="A52" i="1"/>
  <c r="L51" i="1"/>
  <c r="J51" i="1"/>
  <c r="J62" i="1" s="1"/>
  <c r="I51" i="1"/>
  <c r="H51" i="1"/>
  <c r="G51" i="1"/>
  <c r="F51" i="1"/>
  <c r="F62" i="1" s="1"/>
  <c r="B43" i="1"/>
  <c r="A43" i="1"/>
  <c r="L42" i="1"/>
  <c r="G42" i="1"/>
  <c r="F42" i="1"/>
  <c r="B33" i="1"/>
  <c r="A33" i="1"/>
  <c r="L32" i="1"/>
  <c r="L43" i="1" s="1"/>
  <c r="J32" i="1"/>
  <c r="J43" i="1" s="1"/>
  <c r="I32" i="1"/>
  <c r="I43" i="1" s="1"/>
  <c r="H32" i="1"/>
  <c r="G32" i="1"/>
  <c r="F32" i="1"/>
  <c r="B24" i="1"/>
  <c r="A24" i="1"/>
  <c r="L23" i="1"/>
  <c r="I23" i="1"/>
  <c r="H23" i="1"/>
  <c r="G23" i="1"/>
  <c r="F23" i="1"/>
  <c r="B14" i="1"/>
  <c r="A14" i="1"/>
  <c r="L13" i="1"/>
  <c r="J13" i="1"/>
  <c r="I13" i="1"/>
  <c r="H13" i="1"/>
  <c r="G13" i="1"/>
  <c r="F13" i="1"/>
  <c r="G191" i="1" l="1"/>
  <c r="F191" i="1"/>
  <c r="J173" i="1"/>
  <c r="L118" i="1"/>
  <c r="J155" i="1"/>
  <c r="G155" i="1"/>
  <c r="G137" i="1"/>
  <c r="F137" i="1"/>
  <c r="I118" i="1"/>
  <c r="G43" i="1"/>
  <c r="L100" i="1"/>
  <c r="L24" i="1"/>
  <c r="L62" i="1"/>
  <c r="J191" i="1"/>
  <c r="G118" i="1"/>
  <c r="H62" i="1"/>
  <c r="I173" i="1"/>
  <c r="I155" i="1"/>
  <c r="H191" i="1"/>
  <c r="H173" i="1"/>
  <c r="F173" i="1"/>
  <c r="H155" i="1"/>
  <c r="I62" i="1"/>
  <c r="J137" i="1"/>
  <c r="I137" i="1"/>
  <c r="H137" i="1"/>
  <c r="J118" i="1"/>
  <c r="H118" i="1"/>
  <c r="F118" i="1"/>
  <c r="J100" i="1"/>
  <c r="H100" i="1"/>
  <c r="J81" i="1"/>
  <c r="H81" i="1"/>
  <c r="G81" i="1"/>
  <c r="F81" i="1"/>
  <c r="G62" i="1"/>
  <c r="H43" i="1"/>
  <c r="F43" i="1"/>
  <c r="I24" i="1"/>
  <c r="H24" i="1"/>
  <c r="G24" i="1"/>
  <c r="F24" i="1"/>
  <c r="L192" i="1" l="1"/>
  <c r="I192" i="1"/>
  <c r="H192" i="1"/>
  <c r="J192" i="1"/>
  <c r="F192" i="1"/>
</calcChain>
</file>

<file path=xl/sharedStrings.xml><?xml version="1.0" encoding="utf-8"?>
<sst xmlns="http://schemas.openxmlformats.org/spreadsheetml/2006/main" count="289" uniqueCount="101">
  <si>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</si>
  <si>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</si>
  <si>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</si>
  <si>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</si>
  <si>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</si>
  <si>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</si>
  <si>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</si>
  <si>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</si>
  <si>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</si>
  <si>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</si>
  <si>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</si>
  <si>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</si>
  <si>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</si>
  <si>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</si>
  <si>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</si>
  <si>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</si>
  <si>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</si>
  <si>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</si>
  <si>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</si>
  <si>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</si>
  <si>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</si>
  <si>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</si>
  <si>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</si>
  <si>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</si>
  <si>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</si>
  <si>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</si>
  <si>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</si>
  <si>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</si>
  <si>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</si>
  <si>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</si>
  <si>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</si>
  <si>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</si>
  <si>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</si>
  <si>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</si>
  <si>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</si>
  <si>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</si>
  <si>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</si>
  <si>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</si>
  <si>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</si>
  <si>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салат из соленых огурцов</t>
  </si>
  <si>
    <t>борщ с капустой, картофелем и курицей</t>
  </si>
  <si>
    <t>Биточки куриные</t>
  </si>
  <si>
    <t>Картофельное пюре</t>
  </si>
  <si>
    <t>Чай с лимоном</t>
  </si>
  <si>
    <t>0.04</t>
  </si>
  <si>
    <t>Нарезной</t>
  </si>
  <si>
    <t>65.5</t>
  </si>
  <si>
    <t>Дарницкий</t>
  </si>
  <si>
    <t>51.25</t>
  </si>
  <si>
    <t>конд/изд.</t>
  </si>
  <si>
    <t>вафли</t>
  </si>
  <si>
    <t>салат из свеклы</t>
  </si>
  <si>
    <t>суп гороховый</t>
  </si>
  <si>
    <t>гуляш мясной</t>
  </si>
  <si>
    <t>гречка рассыпчатая</t>
  </si>
  <si>
    <t>кисель</t>
  </si>
  <si>
    <t>бананы</t>
  </si>
  <si>
    <t>4.0</t>
  </si>
  <si>
    <t>0.5</t>
  </si>
  <si>
    <t>46.32</t>
  </si>
  <si>
    <t>94.5</t>
  </si>
  <si>
    <t>салат из квашеной капусты</t>
  </si>
  <si>
    <t>суп картофельный с крупой</t>
  </si>
  <si>
    <t>рыба тушеная с овощами</t>
  </si>
  <si>
    <t xml:space="preserve">макароны отварные </t>
  </si>
  <si>
    <t>компот из смеси сухофруктов</t>
  </si>
  <si>
    <t>груши</t>
  </si>
  <si>
    <t>261.74</t>
  </si>
  <si>
    <t>щи из свежей капусты</t>
  </si>
  <si>
    <t>котлета мясная</t>
  </si>
  <si>
    <t>картофельное пюре</t>
  </si>
  <si>
    <t>чай с лимоном</t>
  </si>
  <si>
    <t>конд. изд.</t>
  </si>
  <si>
    <t>186.96</t>
  </si>
  <si>
    <t>суп картофельный с макаронными изделиями</t>
  </si>
  <si>
    <t>плов из птицы</t>
  </si>
  <si>
    <t>93.9</t>
  </si>
  <si>
    <t>макароны отварные</t>
  </si>
  <si>
    <t>компот из сухофруктов</t>
  </si>
  <si>
    <t>яблоко</t>
  </si>
  <si>
    <t>кон/изд.</t>
  </si>
  <si>
    <t>суп картофельный</t>
  </si>
  <si>
    <t>тефтели куриные</t>
  </si>
  <si>
    <t>рис отварной</t>
  </si>
  <si>
    <t>2.825</t>
  </si>
  <si>
    <t>104.75</t>
  </si>
  <si>
    <t>директор школлы</t>
  </si>
  <si>
    <t>Петухова Л. М.</t>
  </si>
  <si>
    <t>борщ из капусты с картофелем</t>
  </si>
  <si>
    <t>салат из капусты</t>
  </si>
  <si>
    <t>суп рассольник</t>
  </si>
  <si>
    <t>мясной гуляш</t>
  </si>
  <si>
    <t>каша гречневая рассыпчатая</t>
  </si>
  <si>
    <t>Натезной</t>
  </si>
  <si>
    <t>печенье "Чокопай"</t>
  </si>
  <si>
    <t>сок</t>
  </si>
  <si>
    <t>Нектар</t>
  </si>
  <si>
    <t>картофель тушеный</t>
  </si>
  <si>
    <t>конд. изд</t>
  </si>
  <si>
    <t>6,5.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</si>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</sst>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2"/>
  <sheetViews>
    <sheetView tabSelected="1" workbookViewId="0">
      <pane xSplit="4" ySplit="5" topLeftCell="E153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5"/>
      <c r="D1" s="56"/>
      <c r="E1" s="56"/>
      <c r="F1" s="12" t="s">
        <v>16</v>
      </c>
      <c r="G1" s="2" t="s">
        <v>17</v>
      </c>
      <c r="H1" s="57" t="s">
        <v>86</v>
      </c>
      <c r="I1" s="57"/>
      <c r="J1" s="57"/>
      <c r="K1" s="57"/>
    </row>
    <row r="2" spans="1:12" ht="18" x14ac:dyDescent="0.2">
      <c r="A2" s="35" t="s">
        <v>6</v>
      </c>
      <c r="C2" s="2"/>
      <c r="G2" s="2" t="s">
        <v>18</v>
      </c>
      <c r="H2" s="57" t="s">
        <v>87</v>
      </c>
      <c r="I2" s="57"/>
      <c r="J2" s="57"/>
      <c r="K2" s="57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</v>
      </c>
      <c r="I3" s="48">
        <v>9</v>
      </c>
      <c r="J3" s="49">
        <v>2024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39</v>
      </c>
      <c r="F14" s="43">
        <v>100</v>
      </c>
      <c r="G14" s="43">
        <v>0.76</v>
      </c>
      <c r="H14" s="43">
        <v>6.09</v>
      </c>
      <c r="I14" s="43">
        <v>2.38</v>
      </c>
      <c r="J14" s="43">
        <v>67.3</v>
      </c>
      <c r="K14" s="44">
        <v>13</v>
      </c>
      <c r="L14" s="43"/>
    </row>
    <row r="15" spans="1:12" ht="15" x14ac:dyDescent="0.25">
      <c r="A15" s="23"/>
      <c r="B15" s="15"/>
      <c r="C15" s="11"/>
      <c r="D15" s="7" t="s">
        <v>27</v>
      </c>
      <c r="E15" s="42" t="s">
        <v>40</v>
      </c>
      <c r="F15" s="43">
        <v>250</v>
      </c>
      <c r="G15" s="43">
        <v>1.83</v>
      </c>
      <c r="H15" s="43">
        <v>4.9000000000000004</v>
      </c>
      <c r="I15" s="43">
        <v>12.75</v>
      </c>
      <c r="J15" s="43">
        <v>102.5</v>
      </c>
      <c r="K15" s="44">
        <v>57</v>
      </c>
      <c r="L15" s="43"/>
    </row>
    <row r="16" spans="1:12" ht="15" x14ac:dyDescent="0.25">
      <c r="A16" s="23"/>
      <c r="B16" s="15"/>
      <c r="C16" s="11"/>
      <c r="D16" s="7" t="s">
        <v>28</v>
      </c>
      <c r="E16" s="42" t="s">
        <v>41</v>
      </c>
      <c r="F16" s="43">
        <v>100</v>
      </c>
      <c r="G16" s="43">
        <v>12.94</v>
      </c>
      <c r="H16" s="43">
        <v>14.35</v>
      </c>
      <c r="I16" s="43">
        <v>8.51</v>
      </c>
      <c r="J16" s="43">
        <v>214.91</v>
      </c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 t="s">
        <v>42</v>
      </c>
      <c r="F17" s="43">
        <v>200</v>
      </c>
      <c r="G17" s="43">
        <v>24.08</v>
      </c>
      <c r="H17" s="43">
        <v>7.04</v>
      </c>
      <c r="I17" s="43">
        <v>26</v>
      </c>
      <c r="J17" s="43">
        <v>186.96</v>
      </c>
      <c r="K17" s="44">
        <v>131</v>
      </c>
      <c r="L17" s="43"/>
    </row>
    <row r="18" spans="1:12" ht="15" x14ac:dyDescent="0.25">
      <c r="A18" s="23"/>
      <c r="B18" s="15"/>
      <c r="C18" s="11"/>
      <c r="D18" s="7" t="s">
        <v>30</v>
      </c>
      <c r="E18" s="42" t="s">
        <v>43</v>
      </c>
      <c r="F18" s="43">
        <v>200</v>
      </c>
      <c r="G18" s="43">
        <v>0.2</v>
      </c>
      <c r="H18" s="43" t="s">
        <v>44</v>
      </c>
      <c r="I18" s="43">
        <v>10.199999999999999</v>
      </c>
      <c r="J18" s="43">
        <v>40.1</v>
      </c>
      <c r="K18" s="44">
        <v>270</v>
      </c>
      <c r="L18" s="43"/>
    </row>
    <row r="19" spans="1:12" ht="15" x14ac:dyDescent="0.25">
      <c r="A19" s="23"/>
      <c r="B19" s="15"/>
      <c r="C19" s="11"/>
      <c r="D19" s="7" t="s">
        <v>31</v>
      </c>
      <c r="E19" s="42" t="s">
        <v>45</v>
      </c>
      <c r="F19" s="43">
        <v>25</v>
      </c>
      <c r="G19" s="43">
        <v>1.88</v>
      </c>
      <c r="H19" s="43">
        <v>0.73</v>
      </c>
      <c r="I19" s="43">
        <v>12.85</v>
      </c>
      <c r="J19" s="43" t="s">
        <v>46</v>
      </c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 t="s">
        <v>47</v>
      </c>
      <c r="F20" s="43">
        <v>25</v>
      </c>
      <c r="G20" s="43">
        <v>1.23</v>
      </c>
      <c r="H20" s="43">
        <v>0.25</v>
      </c>
      <c r="I20" s="43">
        <v>11.5</v>
      </c>
      <c r="J20" s="43" t="s">
        <v>48</v>
      </c>
      <c r="K20" s="44"/>
      <c r="L20" s="43"/>
    </row>
    <row r="21" spans="1:12" ht="15" x14ac:dyDescent="0.25">
      <c r="A21" s="23"/>
      <c r="B21" s="15"/>
      <c r="C21" s="11"/>
      <c r="D21" s="6" t="s">
        <v>49</v>
      </c>
      <c r="E21" s="42" t="s">
        <v>50</v>
      </c>
      <c r="F21" s="43">
        <v>30</v>
      </c>
      <c r="G21" s="43">
        <v>0.5</v>
      </c>
      <c r="H21" s="43">
        <v>6.5</v>
      </c>
      <c r="I21" s="43">
        <v>9.3000000000000007</v>
      </c>
      <c r="J21" s="43">
        <v>98</v>
      </c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930</v>
      </c>
      <c r="G23" s="19">
        <f t="shared" ref="G23:I23" si="2">SUM(G14:G22)</f>
        <v>43.42</v>
      </c>
      <c r="H23" s="19">
        <f t="shared" si="2"/>
        <v>39.86</v>
      </c>
      <c r="I23" s="19">
        <f t="shared" si="2"/>
        <v>93.49</v>
      </c>
      <c r="J23" s="19">
        <v>826.52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2" t="s">
        <v>4</v>
      </c>
      <c r="D24" s="53"/>
      <c r="E24" s="31"/>
      <c r="F24" s="32">
        <f>F13+F23</f>
        <v>930</v>
      </c>
      <c r="G24" s="32">
        <f t="shared" ref="G24:I24" si="4">G13+G23</f>
        <v>43.42</v>
      </c>
      <c r="H24" s="32">
        <f t="shared" si="4"/>
        <v>39.86</v>
      </c>
      <c r="I24" s="32">
        <f t="shared" si="4"/>
        <v>93.49</v>
      </c>
      <c r="J24" s="32">
        <v>826.52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51</v>
      </c>
      <c r="F33" s="43">
        <v>100</v>
      </c>
      <c r="G33" s="43">
        <v>1.42</v>
      </c>
      <c r="H33" s="43">
        <v>6.09</v>
      </c>
      <c r="I33" s="43">
        <v>8.36</v>
      </c>
      <c r="J33" s="43">
        <v>93.9</v>
      </c>
      <c r="K33" s="44">
        <v>33</v>
      </c>
      <c r="L33" s="43"/>
    </row>
    <row r="34" spans="1:12" ht="15" x14ac:dyDescent="0.25">
      <c r="A34" s="14"/>
      <c r="B34" s="15"/>
      <c r="C34" s="11"/>
      <c r="D34" s="7" t="s">
        <v>27</v>
      </c>
      <c r="E34" s="42" t="s">
        <v>52</v>
      </c>
      <c r="F34" s="43">
        <v>250</v>
      </c>
      <c r="G34" s="43">
        <v>5.125</v>
      </c>
      <c r="H34" s="43">
        <v>5.35</v>
      </c>
      <c r="I34" s="43">
        <v>16.125</v>
      </c>
      <c r="J34" s="43">
        <v>133.25</v>
      </c>
      <c r="K34" s="44">
        <v>81</v>
      </c>
      <c r="L34" s="43"/>
    </row>
    <row r="35" spans="1:12" ht="15" x14ac:dyDescent="0.25">
      <c r="A35" s="14"/>
      <c r="B35" s="15"/>
      <c r="C35" s="11"/>
      <c r="D35" s="7" t="s">
        <v>28</v>
      </c>
      <c r="E35" s="42" t="s">
        <v>53</v>
      </c>
      <c r="F35" s="43">
        <v>100</v>
      </c>
      <c r="G35" s="43">
        <v>12.4</v>
      </c>
      <c r="H35" s="43" t="s">
        <v>57</v>
      </c>
      <c r="I35" s="43">
        <v>3.4</v>
      </c>
      <c r="J35" s="43">
        <v>99.2</v>
      </c>
      <c r="K35" s="44">
        <v>120602</v>
      </c>
      <c r="L35" s="43"/>
    </row>
    <row r="36" spans="1:12" ht="15" x14ac:dyDescent="0.25">
      <c r="A36" s="14"/>
      <c r="B36" s="15"/>
      <c r="C36" s="11"/>
      <c r="D36" s="7" t="s">
        <v>29</v>
      </c>
      <c r="E36" s="42" t="s">
        <v>54</v>
      </c>
      <c r="F36" s="43">
        <v>200</v>
      </c>
      <c r="G36" s="43">
        <v>11.2</v>
      </c>
      <c r="H36" s="43">
        <v>6.96</v>
      </c>
      <c r="I36" s="43" t="s">
        <v>59</v>
      </c>
      <c r="J36" s="43">
        <v>297.60000000000002</v>
      </c>
      <c r="K36" s="44">
        <v>165</v>
      </c>
      <c r="L36" s="43"/>
    </row>
    <row r="37" spans="1:12" ht="15" x14ac:dyDescent="0.25">
      <c r="A37" s="14"/>
      <c r="B37" s="15"/>
      <c r="C37" s="11"/>
      <c r="D37" s="7" t="s">
        <v>30</v>
      </c>
      <c r="E37" s="42" t="s">
        <v>55</v>
      </c>
      <c r="F37" s="43">
        <v>200</v>
      </c>
      <c r="G37" s="43">
        <v>0</v>
      </c>
      <c r="H37" s="43">
        <v>0</v>
      </c>
      <c r="I37" s="43">
        <v>19.600000000000001</v>
      </c>
      <c r="J37" s="43">
        <v>80</v>
      </c>
      <c r="K37" s="44">
        <v>122</v>
      </c>
      <c r="L37" s="43"/>
    </row>
    <row r="38" spans="1:12" ht="15" x14ac:dyDescent="0.25">
      <c r="A38" s="14"/>
      <c r="B38" s="15"/>
      <c r="C38" s="11"/>
      <c r="D38" s="7" t="s">
        <v>31</v>
      </c>
      <c r="E38" s="42" t="s">
        <v>45</v>
      </c>
      <c r="F38" s="43">
        <v>25</v>
      </c>
      <c r="G38" s="43">
        <v>1.88</v>
      </c>
      <c r="H38" s="43">
        <v>0.73</v>
      </c>
      <c r="I38" s="43">
        <v>12.75</v>
      </c>
      <c r="J38" s="43">
        <v>65.5</v>
      </c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 t="s">
        <v>47</v>
      </c>
      <c r="F39" s="43">
        <v>25</v>
      </c>
      <c r="G39" s="43">
        <v>1.23</v>
      </c>
      <c r="H39" s="43">
        <v>0.25</v>
      </c>
      <c r="I39" s="43">
        <v>11.5</v>
      </c>
      <c r="J39" s="43" t="s">
        <v>48</v>
      </c>
      <c r="K39" s="44"/>
      <c r="L39" s="43"/>
    </row>
    <row r="40" spans="1:12" ht="15" x14ac:dyDescent="0.25">
      <c r="A40" s="14"/>
      <c r="B40" s="15"/>
      <c r="C40" s="11"/>
      <c r="D40" s="6" t="s">
        <v>24</v>
      </c>
      <c r="E40" s="42" t="s">
        <v>56</v>
      </c>
      <c r="F40" s="43">
        <v>100</v>
      </c>
      <c r="G40" s="43">
        <v>1.5</v>
      </c>
      <c r="H40" s="43" t="s">
        <v>58</v>
      </c>
      <c r="I40" s="43">
        <v>21</v>
      </c>
      <c r="J40" s="43" t="s">
        <v>60</v>
      </c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1000</v>
      </c>
      <c r="G42" s="19">
        <f t="shared" ref="G42" si="10">SUM(G33:G41)</f>
        <v>34.754999999999995</v>
      </c>
      <c r="H42" s="19">
        <v>23.88</v>
      </c>
      <c r="I42" s="19">
        <v>139.05500000000001</v>
      </c>
      <c r="J42" s="19">
        <v>915.2</v>
      </c>
      <c r="K42" s="25"/>
      <c r="L42" s="19">
        <f t="shared" ref="L42" si="11">SUM(L33:L41)</f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2" t="s">
        <v>4</v>
      </c>
      <c r="D43" s="53"/>
      <c r="E43" s="31"/>
      <c r="F43" s="32">
        <f>F32+F42</f>
        <v>1000</v>
      </c>
      <c r="G43" s="32">
        <f t="shared" ref="G43" si="12">G32+G42</f>
        <v>34.754999999999995</v>
      </c>
      <c r="H43" s="32">
        <f t="shared" ref="H43" si="13">H32+H42</f>
        <v>23.88</v>
      </c>
      <c r="I43" s="32">
        <f t="shared" ref="I43" si="14">I32+I42</f>
        <v>139.05500000000001</v>
      </c>
      <c r="J43" s="32">
        <f t="shared" ref="J43:L43" si="15">J32+J42</f>
        <v>915.2</v>
      </c>
      <c r="K43" s="32"/>
      <c r="L43" s="32">
        <f t="shared" si="15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6">SUM(G44:G50)</f>
        <v>0</v>
      </c>
      <c r="H51" s="19">
        <f t="shared" ref="H51" si="17">SUM(H44:H50)</f>
        <v>0</v>
      </c>
      <c r="I51" s="19">
        <f t="shared" ref="I51" si="18">SUM(I44:I50)</f>
        <v>0</v>
      </c>
      <c r="J51" s="19">
        <f t="shared" ref="J51:L51" si="19">SUM(J44:J50)</f>
        <v>0</v>
      </c>
      <c r="K51" s="25"/>
      <c r="L51" s="19">
        <f t="shared" si="19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61</v>
      </c>
      <c r="F52" s="43">
        <v>100</v>
      </c>
      <c r="G52" s="43">
        <v>1.5</v>
      </c>
      <c r="H52" s="43">
        <v>4.5</v>
      </c>
      <c r="I52" s="43">
        <v>7</v>
      </c>
      <c r="J52" s="43">
        <v>75</v>
      </c>
      <c r="K52" s="44">
        <v>4</v>
      </c>
      <c r="L52" s="43"/>
    </row>
    <row r="53" spans="1:12" ht="15" x14ac:dyDescent="0.25">
      <c r="A53" s="23"/>
      <c r="B53" s="15"/>
      <c r="C53" s="11"/>
      <c r="D53" s="7" t="s">
        <v>27</v>
      </c>
      <c r="E53" s="42" t="s">
        <v>62</v>
      </c>
      <c r="F53" s="43">
        <v>250</v>
      </c>
      <c r="G53" s="43">
        <v>1.6</v>
      </c>
      <c r="H53" s="43">
        <v>1.54</v>
      </c>
      <c r="I53" s="43">
        <v>11.6</v>
      </c>
      <c r="J53" s="43">
        <v>85</v>
      </c>
      <c r="K53" s="44">
        <v>61</v>
      </c>
      <c r="L53" s="43"/>
    </row>
    <row r="54" spans="1:12" ht="15" x14ac:dyDescent="0.25">
      <c r="A54" s="23"/>
      <c r="B54" s="15"/>
      <c r="C54" s="11"/>
      <c r="D54" s="7" t="s">
        <v>28</v>
      </c>
      <c r="E54" s="42" t="s">
        <v>63</v>
      </c>
      <c r="F54" s="43">
        <v>120</v>
      </c>
      <c r="G54" s="43">
        <v>11.36</v>
      </c>
      <c r="H54" s="43">
        <v>5.96</v>
      </c>
      <c r="I54" s="43">
        <v>5.29</v>
      </c>
      <c r="J54" s="43">
        <v>120.05</v>
      </c>
      <c r="K54" s="44">
        <v>90</v>
      </c>
      <c r="L54" s="43"/>
    </row>
    <row r="55" spans="1:12" ht="15" x14ac:dyDescent="0.25">
      <c r="A55" s="23"/>
      <c r="B55" s="15"/>
      <c r="C55" s="11"/>
      <c r="D55" s="7" t="s">
        <v>29</v>
      </c>
      <c r="E55" s="42" t="s">
        <v>64</v>
      </c>
      <c r="F55" s="43">
        <v>200</v>
      </c>
      <c r="G55" s="43">
        <v>7.3</v>
      </c>
      <c r="H55" s="43">
        <v>5.56</v>
      </c>
      <c r="I55" s="43">
        <v>44.34</v>
      </c>
      <c r="J55" s="43" t="s">
        <v>67</v>
      </c>
      <c r="K55" s="44">
        <v>202</v>
      </c>
      <c r="L55" s="43"/>
    </row>
    <row r="56" spans="1:12" ht="15" x14ac:dyDescent="0.25">
      <c r="A56" s="23"/>
      <c r="B56" s="15"/>
      <c r="C56" s="11"/>
      <c r="D56" s="7" t="s">
        <v>30</v>
      </c>
      <c r="E56" s="42" t="s">
        <v>65</v>
      </c>
      <c r="F56" s="43">
        <v>200</v>
      </c>
      <c r="G56" s="43">
        <v>1</v>
      </c>
      <c r="H56" s="43">
        <v>0.06</v>
      </c>
      <c r="I56" s="43">
        <v>27.5</v>
      </c>
      <c r="J56" s="43">
        <v>110</v>
      </c>
      <c r="K56" s="44">
        <v>279</v>
      </c>
      <c r="L56" s="43"/>
    </row>
    <row r="57" spans="1:12" ht="15" x14ac:dyDescent="0.25">
      <c r="A57" s="23"/>
      <c r="B57" s="15"/>
      <c r="C57" s="11"/>
      <c r="D57" s="7" t="s">
        <v>31</v>
      </c>
      <c r="E57" s="42" t="s">
        <v>45</v>
      </c>
      <c r="F57" s="43">
        <v>25</v>
      </c>
      <c r="G57" s="43">
        <v>1.88</v>
      </c>
      <c r="H57" s="43">
        <v>0.73</v>
      </c>
      <c r="I57" s="43">
        <v>12.85</v>
      </c>
      <c r="J57" s="43">
        <v>65.5</v>
      </c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 t="s">
        <v>47</v>
      </c>
      <c r="F58" s="43">
        <v>25</v>
      </c>
      <c r="G58" s="43">
        <v>1.23</v>
      </c>
      <c r="H58" s="43">
        <v>0.25</v>
      </c>
      <c r="I58" s="43">
        <v>11.5</v>
      </c>
      <c r="J58" s="43" t="s">
        <v>48</v>
      </c>
      <c r="K58" s="44"/>
      <c r="L58" s="43"/>
    </row>
    <row r="59" spans="1:12" ht="15" x14ac:dyDescent="0.25">
      <c r="A59" s="23"/>
      <c r="B59" s="15"/>
      <c r="C59" s="11"/>
      <c r="D59" s="6" t="s">
        <v>24</v>
      </c>
      <c r="E59" s="42" t="s">
        <v>66</v>
      </c>
      <c r="F59" s="43">
        <v>100</v>
      </c>
      <c r="G59" s="43">
        <v>0.36</v>
      </c>
      <c r="H59" s="43">
        <v>0.27</v>
      </c>
      <c r="I59" s="43">
        <v>8.5500000000000007</v>
      </c>
      <c r="J59" s="43">
        <v>37.799999999999997</v>
      </c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1020</v>
      </c>
      <c r="G61" s="19">
        <f t="shared" ref="G61" si="20">SUM(G52:G60)</f>
        <v>26.229999999999997</v>
      </c>
      <c r="H61" s="19">
        <f t="shared" ref="H61" si="21">SUM(H52:H60)</f>
        <v>18.869999999999997</v>
      </c>
      <c r="I61" s="19">
        <f t="shared" ref="I61" si="22">SUM(I52:I60)</f>
        <v>128.63</v>
      </c>
      <c r="J61" s="19">
        <v>806.34</v>
      </c>
      <c r="K61" s="25"/>
      <c r="L61" s="19">
        <f t="shared" ref="L61" si="23">SUM(L52:L60)</f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2" t="s">
        <v>4</v>
      </c>
      <c r="D62" s="53"/>
      <c r="E62" s="31"/>
      <c r="F62" s="32">
        <f>F51+F61</f>
        <v>1020</v>
      </c>
      <c r="G62" s="32">
        <f t="shared" ref="G62" si="24">G51+G61</f>
        <v>26.229999999999997</v>
      </c>
      <c r="H62" s="32">
        <f t="shared" ref="H62" si="25">H51+H61</f>
        <v>18.869999999999997</v>
      </c>
      <c r="I62" s="32">
        <f t="shared" ref="I62" si="26">I51+I61</f>
        <v>128.63</v>
      </c>
      <c r="J62" s="32">
        <f t="shared" ref="J62:L62" si="27">J51+J61</f>
        <v>806.34</v>
      </c>
      <c r="K62" s="32"/>
      <c r="L62" s="32">
        <f t="shared" si="27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28">SUM(G63:G69)</f>
        <v>0</v>
      </c>
      <c r="H70" s="19">
        <f t="shared" ref="H70" si="29">SUM(H63:H69)</f>
        <v>0</v>
      </c>
      <c r="I70" s="19">
        <f t="shared" ref="I70" si="30">SUM(I63:I69)</f>
        <v>0</v>
      </c>
      <c r="J70" s="19">
        <f t="shared" ref="J70:L70" si="31">SUM(J63:J69)</f>
        <v>0</v>
      </c>
      <c r="K70" s="25"/>
      <c r="L70" s="19">
        <f t="shared" si="31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39</v>
      </c>
      <c r="F71" s="43">
        <v>100</v>
      </c>
      <c r="G71" s="43">
        <v>0.76</v>
      </c>
      <c r="H71" s="43">
        <v>6.09</v>
      </c>
      <c r="I71" s="43">
        <v>2.38</v>
      </c>
      <c r="J71" s="43">
        <v>67.3</v>
      </c>
      <c r="K71" s="44">
        <v>13</v>
      </c>
      <c r="L71" s="43"/>
    </row>
    <row r="72" spans="1:12" ht="15" x14ac:dyDescent="0.25">
      <c r="A72" s="23"/>
      <c r="B72" s="15"/>
      <c r="C72" s="11"/>
      <c r="D72" s="7" t="s">
        <v>27</v>
      </c>
      <c r="E72" s="42" t="s">
        <v>68</v>
      </c>
      <c r="F72" s="43">
        <v>250</v>
      </c>
      <c r="G72" s="43">
        <v>2</v>
      </c>
      <c r="H72" s="43">
        <v>4.3</v>
      </c>
      <c r="I72" s="43">
        <v>10.1</v>
      </c>
      <c r="J72" s="43">
        <v>88</v>
      </c>
      <c r="K72" s="44">
        <v>51</v>
      </c>
      <c r="L72" s="43"/>
    </row>
    <row r="73" spans="1:12" ht="15" x14ac:dyDescent="0.25">
      <c r="A73" s="23"/>
      <c r="B73" s="15"/>
      <c r="C73" s="11"/>
      <c r="D73" s="7" t="s">
        <v>28</v>
      </c>
      <c r="E73" s="42" t="s">
        <v>69</v>
      </c>
      <c r="F73" s="43">
        <v>100</v>
      </c>
      <c r="G73" s="43">
        <v>12.935</v>
      </c>
      <c r="H73" s="43">
        <v>14.348000000000001</v>
      </c>
      <c r="I73" s="43">
        <v>8.5090000000000003</v>
      </c>
      <c r="J73" s="43">
        <v>214.91300000000001</v>
      </c>
      <c r="K73" s="44">
        <v>178</v>
      </c>
      <c r="L73" s="43"/>
    </row>
    <row r="74" spans="1:12" ht="15" x14ac:dyDescent="0.25">
      <c r="A74" s="23"/>
      <c r="B74" s="15"/>
      <c r="C74" s="11"/>
      <c r="D74" s="7" t="s">
        <v>29</v>
      </c>
      <c r="E74" s="42" t="s">
        <v>70</v>
      </c>
      <c r="F74" s="43">
        <v>200</v>
      </c>
      <c r="G74" s="43">
        <v>24.08</v>
      </c>
      <c r="H74" s="43">
        <v>7.04</v>
      </c>
      <c r="I74" s="43">
        <v>26</v>
      </c>
      <c r="J74" s="43" t="s">
        <v>73</v>
      </c>
      <c r="K74" s="44">
        <v>131</v>
      </c>
      <c r="L74" s="43"/>
    </row>
    <row r="75" spans="1:12" ht="15" x14ac:dyDescent="0.25">
      <c r="A75" s="23"/>
      <c r="B75" s="15"/>
      <c r="C75" s="11"/>
      <c r="D75" s="7" t="s">
        <v>30</v>
      </c>
      <c r="E75" s="42" t="s">
        <v>71</v>
      </c>
      <c r="F75" s="43">
        <v>200</v>
      </c>
      <c r="G75" s="43">
        <v>0.2</v>
      </c>
      <c r="H75" s="43">
        <v>0.04</v>
      </c>
      <c r="I75" s="43">
        <v>10.199999999999999</v>
      </c>
      <c r="J75" s="43">
        <v>40.1</v>
      </c>
      <c r="K75" s="44">
        <v>270</v>
      </c>
      <c r="L75" s="43"/>
    </row>
    <row r="76" spans="1:12" ht="15" x14ac:dyDescent="0.25">
      <c r="A76" s="23"/>
      <c r="B76" s="15"/>
      <c r="C76" s="11"/>
      <c r="D76" s="7" t="s">
        <v>31</v>
      </c>
      <c r="E76" s="42" t="s">
        <v>45</v>
      </c>
      <c r="F76" s="43">
        <v>25</v>
      </c>
      <c r="G76" s="43">
        <v>1.88</v>
      </c>
      <c r="H76" s="43">
        <v>0.73</v>
      </c>
      <c r="I76" s="43">
        <v>12.85</v>
      </c>
      <c r="J76" s="43">
        <v>65.5</v>
      </c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 t="s">
        <v>47</v>
      </c>
      <c r="F77" s="43">
        <v>25</v>
      </c>
      <c r="G77" s="43">
        <v>1.23</v>
      </c>
      <c r="H77" s="43">
        <v>0.25</v>
      </c>
      <c r="I77" s="43">
        <v>11.5</v>
      </c>
      <c r="J77" s="43" t="s">
        <v>48</v>
      </c>
      <c r="K77" s="44"/>
      <c r="L77" s="43"/>
    </row>
    <row r="78" spans="1:12" ht="15" x14ac:dyDescent="0.25">
      <c r="A78" s="23"/>
      <c r="B78" s="15"/>
      <c r="C78" s="11"/>
      <c r="D78" s="6" t="s">
        <v>72</v>
      </c>
      <c r="E78" s="42" t="s">
        <v>50</v>
      </c>
      <c r="F78" s="43">
        <v>30</v>
      </c>
      <c r="G78" s="43">
        <v>0.5</v>
      </c>
      <c r="H78" s="43">
        <v>6.5</v>
      </c>
      <c r="I78" s="43">
        <v>9.3000000000000007</v>
      </c>
      <c r="J78" s="43">
        <v>98</v>
      </c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930</v>
      </c>
      <c r="G80" s="19">
        <f t="shared" ref="G80" si="32">SUM(G71:G79)</f>
        <v>43.585000000000001</v>
      </c>
      <c r="H80" s="19">
        <f t="shared" ref="H80" si="33">SUM(H71:H79)</f>
        <v>39.297999999999995</v>
      </c>
      <c r="I80" s="19">
        <f t="shared" ref="I80" si="34">SUM(I71:I79)</f>
        <v>90.838999999999999</v>
      </c>
      <c r="J80" s="19">
        <v>812.02</v>
      </c>
      <c r="K80" s="25"/>
      <c r="L80" s="19">
        <f t="shared" ref="L80" si="35">SUM(L71:L79)</f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2" t="s">
        <v>4</v>
      </c>
      <c r="D81" s="53"/>
      <c r="E81" s="31"/>
      <c r="F81" s="32">
        <f>F70+F80</f>
        <v>930</v>
      </c>
      <c r="G81" s="32">
        <f t="shared" ref="G81" si="36">G70+G80</f>
        <v>43.585000000000001</v>
      </c>
      <c r="H81" s="32">
        <f t="shared" ref="H81" si="37">H70+H80</f>
        <v>39.297999999999995</v>
      </c>
      <c r="I81" s="32">
        <f t="shared" ref="I81" si="38">I70+I80</f>
        <v>90.838999999999999</v>
      </c>
      <c r="J81" s="32">
        <f t="shared" ref="J81:L81" si="39">J70+J80</f>
        <v>812.02</v>
      </c>
      <c r="K81" s="32"/>
      <c r="L81" s="32">
        <f t="shared" si="39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0">SUM(G82:G88)</f>
        <v>0</v>
      </c>
      <c r="H89" s="19">
        <f t="shared" ref="H89" si="41">SUM(H82:H88)</f>
        <v>0</v>
      </c>
      <c r="I89" s="19">
        <f t="shared" ref="I89" si="42">SUM(I82:I88)</f>
        <v>0</v>
      </c>
      <c r="J89" s="19">
        <f t="shared" ref="J89:L89" si="43">SUM(J82:J88)</f>
        <v>0</v>
      </c>
      <c r="K89" s="25"/>
      <c r="L89" s="19">
        <f t="shared" si="43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51</v>
      </c>
      <c r="F90" s="43">
        <v>100</v>
      </c>
      <c r="G90" s="43">
        <v>1.42</v>
      </c>
      <c r="H90" s="43">
        <v>6.09</v>
      </c>
      <c r="I90" s="43">
        <v>8.36</v>
      </c>
      <c r="J90" s="43" t="s">
        <v>76</v>
      </c>
      <c r="K90" s="44">
        <v>33</v>
      </c>
      <c r="L90" s="43"/>
    </row>
    <row r="91" spans="1:12" ht="15" x14ac:dyDescent="0.25">
      <c r="A91" s="23"/>
      <c r="B91" s="15"/>
      <c r="C91" s="11"/>
      <c r="D91" s="7" t="s">
        <v>27</v>
      </c>
      <c r="E91" s="42" t="s">
        <v>74</v>
      </c>
      <c r="F91" s="43">
        <v>250</v>
      </c>
      <c r="G91" s="43">
        <v>2.7</v>
      </c>
      <c r="H91" s="43">
        <v>2.8250000000000002</v>
      </c>
      <c r="I91" s="43">
        <v>17.149999999999999</v>
      </c>
      <c r="J91" s="43">
        <v>104.75</v>
      </c>
      <c r="K91" s="44">
        <v>82</v>
      </c>
      <c r="L91" s="43"/>
    </row>
    <row r="92" spans="1:12" ht="15" x14ac:dyDescent="0.25">
      <c r="A92" s="23"/>
      <c r="B92" s="15"/>
      <c r="C92" s="11"/>
      <c r="D92" s="7" t="s">
        <v>28</v>
      </c>
      <c r="E92" s="42" t="s">
        <v>75</v>
      </c>
      <c r="F92" s="43">
        <v>200</v>
      </c>
      <c r="G92" s="43">
        <v>24.5</v>
      </c>
      <c r="H92" s="43">
        <v>27</v>
      </c>
      <c r="I92" s="43">
        <v>44.2</v>
      </c>
      <c r="J92" s="43">
        <v>522</v>
      </c>
      <c r="K92" s="44">
        <v>122</v>
      </c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 t="s">
        <v>55</v>
      </c>
      <c r="F94" s="43">
        <v>200</v>
      </c>
      <c r="G94" s="43">
        <v>0</v>
      </c>
      <c r="H94" s="43">
        <v>0</v>
      </c>
      <c r="I94" s="43">
        <v>19.600000000000001</v>
      </c>
      <c r="J94" s="43">
        <v>80</v>
      </c>
      <c r="K94" s="44">
        <v>122</v>
      </c>
      <c r="L94" s="43"/>
    </row>
    <row r="95" spans="1:12" ht="15" x14ac:dyDescent="0.25">
      <c r="A95" s="23"/>
      <c r="B95" s="15"/>
      <c r="C95" s="11"/>
      <c r="D95" s="7" t="s">
        <v>31</v>
      </c>
      <c r="E95" s="42" t="s">
        <v>45</v>
      </c>
      <c r="F95" s="43">
        <v>25</v>
      </c>
      <c r="G95" s="43">
        <v>1.88</v>
      </c>
      <c r="H95" s="43">
        <v>0.73</v>
      </c>
      <c r="I95" s="43">
        <v>12.85</v>
      </c>
      <c r="J95" s="43">
        <v>65.5</v>
      </c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 t="s">
        <v>47</v>
      </c>
      <c r="F96" s="43">
        <v>25</v>
      </c>
      <c r="G96" s="43">
        <v>1.23</v>
      </c>
      <c r="H96" s="43">
        <v>0.25</v>
      </c>
      <c r="I96" s="43">
        <v>11.5</v>
      </c>
      <c r="J96" s="43" t="s">
        <v>48</v>
      </c>
      <c r="K96" s="44"/>
      <c r="L96" s="43"/>
    </row>
    <row r="97" spans="1:12" ht="15" x14ac:dyDescent="0.25">
      <c r="A97" s="23"/>
      <c r="B97" s="15"/>
      <c r="C97" s="11"/>
      <c r="D97" s="6" t="s">
        <v>24</v>
      </c>
      <c r="E97" s="42" t="s">
        <v>56</v>
      </c>
      <c r="F97" s="43">
        <v>100</v>
      </c>
      <c r="G97" s="43">
        <v>1.5</v>
      </c>
      <c r="H97" s="43">
        <v>0.5</v>
      </c>
      <c r="I97" s="43">
        <v>21</v>
      </c>
      <c r="J97" s="43">
        <v>94.5</v>
      </c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900</v>
      </c>
      <c r="G99" s="19">
        <f t="shared" ref="G99" si="44">SUM(G90:G98)</f>
        <v>33.230000000000004</v>
      </c>
      <c r="H99" s="19">
        <f t="shared" ref="H99" si="45">SUM(H90:H98)</f>
        <v>37.394999999999996</v>
      </c>
      <c r="I99" s="19">
        <f t="shared" ref="I99" si="46">SUM(I90:I98)</f>
        <v>134.66</v>
      </c>
      <c r="J99" s="19">
        <v>1011.9</v>
      </c>
      <c r="K99" s="25"/>
      <c r="L99" s="19">
        <f t="shared" ref="L99" si="47">SUM(L90:L98)</f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2" t="s">
        <v>4</v>
      </c>
      <c r="D100" s="53"/>
      <c r="E100" s="31"/>
      <c r="F100" s="32">
        <f>F89+F99</f>
        <v>900</v>
      </c>
      <c r="G100" s="32">
        <f t="shared" ref="G100" si="48">G89+G99</f>
        <v>33.230000000000004</v>
      </c>
      <c r="H100" s="32">
        <f t="shared" ref="H100" si="49">H89+H99</f>
        <v>37.394999999999996</v>
      </c>
      <c r="I100" s="32">
        <f t="shared" ref="I100" si="50">I89+I99</f>
        <v>134.66</v>
      </c>
      <c r="J100" s="32">
        <f t="shared" ref="J100:L100" si="51">J89+J99</f>
        <v>1011.9</v>
      </c>
      <c r="K100" s="32"/>
      <c r="L100" s="32">
        <f t="shared" si="51"/>
        <v>0</v>
      </c>
    </row>
    <row r="101" spans="1:12" ht="15" x14ac:dyDescent="0.25">
      <c r="A101" s="20">
        <v>2</v>
      </c>
      <c r="B101" s="21">
        <v>6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2">SUM(G101:G107)</f>
        <v>0</v>
      </c>
      <c r="H108" s="19">
        <f t="shared" si="52"/>
        <v>0</v>
      </c>
      <c r="I108" s="19">
        <f t="shared" si="52"/>
        <v>0</v>
      </c>
      <c r="J108" s="19">
        <f t="shared" si="52"/>
        <v>0</v>
      </c>
      <c r="K108" s="25"/>
      <c r="L108" s="19">
        <f t="shared" ref="L108" si="53">SUM(L101:L107)</f>
        <v>0</v>
      </c>
    </row>
    <row r="109" spans="1:12" ht="15" x14ac:dyDescent="0.25">
      <c r="A109" s="26">
        <f>A101</f>
        <v>2</v>
      </c>
      <c r="B109" s="13"/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68</v>
      </c>
      <c r="F110" s="43">
        <v>250</v>
      </c>
      <c r="G110" s="43">
        <v>2</v>
      </c>
      <c r="H110" s="43">
        <v>4.3</v>
      </c>
      <c r="I110" s="43">
        <v>10.1</v>
      </c>
      <c r="J110" s="43">
        <v>88</v>
      </c>
      <c r="K110" s="44">
        <v>51</v>
      </c>
      <c r="L110" s="43"/>
    </row>
    <row r="111" spans="1:12" ht="15" x14ac:dyDescent="0.25">
      <c r="A111" s="23"/>
      <c r="B111" s="15"/>
      <c r="C111" s="11"/>
      <c r="D111" s="7" t="s">
        <v>28</v>
      </c>
      <c r="E111" s="42" t="s">
        <v>53</v>
      </c>
      <c r="F111" s="43">
        <v>100</v>
      </c>
      <c r="G111" s="43">
        <v>12.4</v>
      </c>
      <c r="H111" s="43">
        <v>4</v>
      </c>
      <c r="I111" s="43">
        <v>3.4</v>
      </c>
      <c r="J111" s="43">
        <v>99.2</v>
      </c>
      <c r="K111" s="44">
        <v>120602</v>
      </c>
      <c r="L111" s="43"/>
    </row>
    <row r="112" spans="1:12" ht="15" x14ac:dyDescent="0.25">
      <c r="A112" s="23"/>
      <c r="B112" s="15"/>
      <c r="C112" s="11"/>
      <c r="D112" s="7" t="s">
        <v>29</v>
      </c>
      <c r="E112" s="42" t="s">
        <v>77</v>
      </c>
      <c r="F112" s="43">
        <v>200</v>
      </c>
      <c r="G112" s="43">
        <v>7.3</v>
      </c>
      <c r="H112" s="43">
        <v>5.56</v>
      </c>
      <c r="I112" s="43">
        <v>44.34</v>
      </c>
      <c r="J112" s="43">
        <v>261.74</v>
      </c>
      <c r="K112" s="44">
        <v>202</v>
      </c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78</v>
      </c>
      <c r="F113" s="43">
        <v>200</v>
      </c>
      <c r="G113" s="43">
        <v>1</v>
      </c>
      <c r="H113" s="43">
        <v>0.06</v>
      </c>
      <c r="I113" s="43">
        <v>27.5</v>
      </c>
      <c r="J113" s="43">
        <v>110</v>
      </c>
      <c r="K113" s="44">
        <v>278</v>
      </c>
      <c r="L113" s="43"/>
    </row>
    <row r="114" spans="1:12" ht="15" x14ac:dyDescent="0.25">
      <c r="A114" s="23"/>
      <c r="B114" s="15"/>
      <c r="C114" s="11"/>
      <c r="D114" s="7" t="s">
        <v>31</v>
      </c>
      <c r="E114" s="42" t="s">
        <v>45</v>
      </c>
      <c r="F114" s="43">
        <v>25</v>
      </c>
      <c r="G114" s="43">
        <v>1.88</v>
      </c>
      <c r="H114" s="43">
        <v>0.73</v>
      </c>
      <c r="I114" s="43">
        <v>12.85</v>
      </c>
      <c r="J114" s="43" t="s">
        <v>46</v>
      </c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 t="s">
        <v>47</v>
      </c>
      <c r="F115" s="43">
        <v>25</v>
      </c>
      <c r="G115" s="43">
        <v>1.23</v>
      </c>
      <c r="H115" s="43">
        <v>0.25</v>
      </c>
      <c r="I115" s="43">
        <v>11.5</v>
      </c>
      <c r="J115" s="43">
        <v>51.25</v>
      </c>
      <c r="K115" s="44"/>
      <c r="L115" s="43"/>
    </row>
    <row r="116" spans="1:12" ht="15" x14ac:dyDescent="0.25">
      <c r="A116" s="23"/>
      <c r="B116" s="15"/>
      <c r="C116" s="11"/>
      <c r="D116" s="6" t="s">
        <v>80</v>
      </c>
      <c r="E116" s="42" t="s">
        <v>94</v>
      </c>
      <c r="F116" s="43">
        <v>28</v>
      </c>
      <c r="G116" s="43">
        <v>1.1100000000000001</v>
      </c>
      <c r="H116" s="43">
        <v>5.34</v>
      </c>
      <c r="I116" s="43">
        <v>18.25</v>
      </c>
      <c r="J116" s="43">
        <v>125.7</v>
      </c>
      <c r="K116" s="44"/>
      <c r="L116" s="43"/>
    </row>
    <row r="117" spans="1:12" ht="15" x14ac:dyDescent="0.25">
      <c r="A117" s="24"/>
      <c r="B117" s="17"/>
      <c r="C117" s="8"/>
      <c r="D117" s="18" t="s">
        <v>33</v>
      </c>
      <c r="E117" s="9"/>
      <c r="F117" s="19">
        <f>SUM(F109:F116)</f>
        <v>828</v>
      </c>
      <c r="G117" s="19">
        <f>SUM(G109:G116)</f>
        <v>26.919999999999998</v>
      </c>
      <c r="H117" s="19">
        <f>SUM(H109:H116)</f>
        <v>20.240000000000002</v>
      </c>
      <c r="I117" s="19">
        <f>SUM(I109:I116)</f>
        <v>127.94</v>
      </c>
      <c r="J117" s="19">
        <v>801.39</v>
      </c>
      <c r="K117" s="25"/>
      <c r="L117" s="19">
        <f>SUM(L109:L116)</f>
        <v>0</v>
      </c>
    </row>
    <row r="118" spans="1:12" ht="15.75" thickBot="1" x14ac:dyDescent="0.25">
      <c r="A118" s="29">
        <f>A101</f>
        <v>2</v>
      </c>
      <c r="B118" s="30">
        <f>B101</f>
        <v>6</v>
      </c>
      <c r="C118" s="52" t="s">
        <v>4</v>
      </c>
      <c r="D118" s="53"/>
      <c r="E118" s="31"/>
      <c r="F118" s="32">
        <f>F108+F117</f>
        <v>828</v>
      </c>
      <c r="G118" s="32">
        <f>G108+G117</f>
        <v>26.919999999999998</v>
      </c>
      <c r="H118" s="32">
        <f>H108+H117</f>
        <v>20.240000000000002</v>
      </c>
      <c r="I118" s="32">
        <f>I108+I117</f>
        <v>127.94</v>
      </c>
      <c r="J118" s="32">
        <f>J108+J117</f>
        <v>801.39</v>
      </c>
      <c r="K118" s="32"/>
      <c r="L118" s="32">
        <f>L108+L117</f>
        <v>0</v>
      </c>
    </row>
    <row r="119" spans="1:12" ht="15" x14ac:dyDescent="0.25">
      <c r="A119" s="14">
        <v>2</v>
      </c>
      <c r="B119" s="15">
        <v>7</v>
      </c>
      <c r="C119" s="22" t="s">
        <v>20</v>
      </c>
      <c r="D119" s="5" t="s">
        <v>21</v>
      </c>
      <c r="E119" s="39"/>
      <c r="F119" s="40"/>
      <c r="G119" s="40"/>
      <c r="H119" s="40"/>
      <c r="I119" s="40"/>
      <c r="J119" s="40"/>
      <c r="K119" s="41"/>
      <c r="L119" s="40"/>
    </row>
    <row r="120" spans="1:12" ht="15" x14ac:dyDescent="0.25">
      <c r="A120" s="14"/>
      <c r="B120" s="15"/>
      <c r="C120" s="11"/>
      <c r="D120" s="6"/>
      <c r="E120" s="42"/>
      <c r="F120" s="43"/>
      <c r="G120" s="43"/>
      <c r="H120" s="43"/>
      <c r="I120" s="43"/>
      <c r="J120" s="43"/>
      <c r="K120" s="44"/>
      <c r="L120" s="43"/>
    </row>
    <row r="121" spans="1:12" ht="15" x14ac:dyDescent="0.25">
      <c r="A121" s="14"/>
      <c r="B121" s="15"/>
      <c r="C121" s="11"/>
      <c r="D121" s="7" t="s">
        <v>22</v>
      </c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23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24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6"/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6"/>
      <c r="B126" s="17"/>
      <c r="C126" s="8"/>
      <c r="D126" s="18" t="s">
        <v>33</v>
      </c>
      <c r="E126" s="9"/>
      <c r="F126" s="19">
        <f>SUM(F119:F125)</f>
        <v>0</v>
      </c>
      <c r="G126" s="19">
        <f t="shared" ref="G126:J126" si="54">SUM(G119:G125)</f>
        <v>0</v>
      </c>
      <c r="H126" s="19">
        <f t="shared" si="54"/>
        <v>0</v>
      </c>
      <c r="I126" s="19">
        <f t="shared" si="54"/>
        <v>0</v>
      </c>
      <c r="J126" s="19">
        <f t="shared" si="54"/>
        <v>0</v>
      </c>
      <c r="K126" s="25"/>
      <c r="L126" s="19">
        <f t="shared" ref="L126" si="55">SUM(L119:L125)</f>
        <v>0</v>
      </c>
    </row>
    <row r="127" spans="1:12" ht="15" x14ac:dyDescent="0.25">
      <c r="A127" s="13">
        <f>A119</f>
        <v>2</v>
      </c>
      <c r="B127" s="13">
        <f>B119</f>
        <v>7</v>
      </c>
      <c r="C127" s="10" t="s">
        <v>25</v>
      </c>
      <c r="D127" s="7" t="s">
        <v>26</v>
      </c>
      <c r="E127" s="42"/>
      <c r="F127" s="43"/>
      <c r="G127" s="43"/>
      <c r="H127" s="43"/>
      <c r="I127" s="43"/>
      <c r="J127" s="43"/>
      <c r="K127" s="44"/>
      <c r="L127" s="43"/>
    </row>
    <row r="128" spans="1:12" ht="15" x14ac:dyDescent="0.25">
      <c r="A128" s="14"/>
      <c r="B128" s="15"/>
      <c r="C128" s="11"/>
      <c r="D128" s="7" t="s">
        <v>27</v>
      </c>
      <c r="E128" s="42" t="s">
        <v>81</v>
      </c>
      <c r="F128" s="43">
        <v>250</v>
      </c>
      <c r="G128" s="43">
        <v>2.7</v>
      </c>
      <c r="H128" s="43" t="s">
        <v>84</v>
      </c>
      <c r="I128" s="43">
        <v>17.149999999999999</v>
      </c>
      <c r="J128" s="43" t="s">
        <v>85</v>
      </c>
      <c r="K128" s="44">
        <v>82</v>
      </c>
      <c r="L128" s="43"/>
    </row>
    <row r="129" spans="1:12" ht="15" x14ac:dyDescent="0.25">
      <c r="A129" s="14"/>
      <c r="B129" s="15"/>
      <c r="C129" s="11"/>
      <c r="D129" s="7" t="s">
        <v>28</v>
      </c>
      <c r="E129" s="42" t="s">
        <v>82</v>
      </c>
      <c r="F129" s="43">
        <v>100</v>
      </c>
      <c r="G129" s="43">
        <v>12.94</v>
      </c>
      <c r="H129" s="43">
        <v>14.35</v>
      </c>
      <c r="I129" s="43">
        <v>8.51</v>
      </c>
      <c r="J129" s="43">
        <v>214.91</v>
      </c>
      <c r="K129" s="44"/>
      <c r="L129" s="43"/>
    </row>
    <row r="130" spans="1:12" ht="15" x14ac:dyDescent="0.25">
      <c r="A130" s="14"/>
      <c r="B130" s="15"/>
      <c r="C130" s="11"/>
      <c r="D130" s="7" t="s">
        <v>29</v>
      </c>
      <c r="E130" s="42" t="s">
        <v>83</v>
      </c>
      <c r="F130" s="43">
        <v>150</v>
      </c>
      <c r="G130" s="43">
        <v>8.73</v>
      </c>
      <c r="H130" s="43">
        <v>14.61</v>
      </c>
      <c r="I130" s="43">
        <v>75</v>
      </c>
      <c r="J130" s="43">
        <v>466.42500000000001</v>
      </c>
      <c r="K130" s="44">
        <v>304</v>
      </c>
      <c r="L130" s="43"/>
    </row>
    <row r="131" spans="1:12" ht="15" x14ac:dyDescent="0.25">
      <c r="A131" s="14"/>
      <c r="B131" s="15"/>
      <c r="C131" s="11"/>
      <c r="D131" s="7" t="s">
        <v>30</v>
      </c>
      <c r="E131" s="42" t="s">
        <v>78</v>
      </c>
      <c r="F131" s="43">
        <v>200</v>
      </c>
      <c r="G131" s="43">
        <v>1</v>
      </c>
      <c r="H131" s="43">
        <v>0.06</v>
      </c>
      <c r="I131" s="43">
        <v>27.5</v>
      </c>
      <c r="J131" s="43">
        <v>110</v>
      </c>
      <c r="K131" s="44">
        <v>278</v>
      </c>
      <c r="L131" s="43"/>
    </row>
    <row r="132" spans="1:12" ht="15" x14ac:dyDescent="0.25">
      <c r="A132" s="14"/>
      <c r="B132" s="15"/>
      <c r="C132" s="11"/>
      <c r="D132" s="7" t="s">
        <v>31</v>
      </c>
      <c r="E132" s="42" t="s">
        <v>45</v>
      </c>
      <c r="F132" s="43">
        <v>25</v>
      </c>
      <c r="G132" s="43">
        <v>1.88</v>
      </c>
      <c r="H132" s="43">
        <v>0.73</v>
      </c>
      <c r="I132" s="43">
        <v>12.85</v>
      </c>
      <c r="J132" s="43" t="s">
        <v>46</v>
      </c>
      <c r="K132" s="44"/>
      <c r="L132" s="43"/>
    </row>
    <row r="133" spans="1:12" ht="15" x14ac:dyDescent="0.25">
      <c r="A133" s="14"/>
      <c r="B133" s="15"/>
      <c r="C133" s="11"/>
      <c r="D133" s="7" t="s">
        <v>32</v>
      </c>
      <c r="E133" s="42" t="s">
        <v>47</v>
      </c>
      <c r="F133" s="43">
        <v>25</v>
      </c>
      <c r="G133" s="43">
        <v>1.23</v>
      </c>
      <c r="H133" s="43">
        <v>0.25</v>
      </c>
      <c r="I133" s="43">
        <v>11.5</v>
      </c>
      <c r="J133" s="43">
        <v>51.25</v>
      </c>
      <c r="K133" s="44"/>
      <c r="L133" s="43"/>
    </row>
    <row r="134" spans="1:12" ht="15" x14ac:dyDescent="0.25">
      <c r="A134" s="14"/>
      <c r="B134" s="15"/>
      <c r="C134" s="11"/>
      <c r="D134" s="6" t="s">
        <v>95</v>
      </c>
      <c r="E134" s="42" t="s">
        <v>96</v>
      </c>
      <c r="F134" s="43">
        <v>200</v>
      </c>
      <c r="G134" s="43">
        <v>0.1</v>
      </c>
      <c r="H134" s="43">
        <v>0</v>
      </c>
      <c r="I134" s="43">
        <v>10</v>
      </c>
      <c r="J134" s="43">
        <v>41</v>
      </c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6"/>
      <c r="B136" s="17"/>
      <c r="C136" s="8"/>
      <c r="D136" s="18" t="s">
        <v>33</v>
      </c>
      <c r="E136" s="9"/>
      <c r="F136" s="19">
        <v>900</v>
      </c>
      <c r="G136" s="19">
        <f t="shared" ref="G136:I136" si="56">SUM(G127:G135)</f>
        <v>28.580000000000002</v>
      </c>
      <c r="H136" s="19">
        <v>32.825000000000003</v>
      </c>
      <c r="I136" s="19">
        <f t="shared" si="56"/>
        <v>162.51</v>
      </c>
      <c r="J136" s="19">
        <v>1012.835</v>
      </c>
      <c r="K136" s="25"/>
      <c r="L136" s="19">
        <f t="shared" ref="L136" si="57">SUM(L127:L135)</f>
        <v>0</v>
      </c>
    </row>
    <row r="137" spans="1:12" ht="15.75" thickBot="1" x14ac:dyDescent="0.25">
      <c r="A137" s="33">
        <f>A119</f>
        <v>2</v>
      </c>
      <c r="B137" s="33">
        <f>B119</f>
        <v>7</v>
      </c>
      <c r="C137" s="52" t="s">
        <v>4</v>
      </c>
      <c r="D137" s="53"/>
      <c r="E137" s="31"/>
      <c r="F137" s="32">
        <f>F126+F136</f>
        <v>900</v>
      </c>
      <c r="G137" s="32">
        <f t="shared" ref="G137" si="58">G126+G136</f>
        <v>28.580000000000002</v>
      </c>
      <c r="H137" s="32">
        <f t="shared" ref="H137" si="59">H126+H136</f>
        <v>32.825000000000003</v>
      </c>
      <c r="I137" s="32">
        <f t="shared" ref="I137" si="60">I126+I136</f>
        <v>162.51</v>
      </c>
      <c r="J137" s="32">
        <f t="shared" ref="J137:L137" si="61">J126+J136</f>
        <v>1012.835</v>
      </c>
      <c r="K137" s="32"/>
      <c r="L137" s="32">
        <f t="shared" si="61"/>
        <v>0</v>
      </c>
    </row>
    <row r="138" spans="1:12" ht="15" x14ac:dyDescent="0.25">
      <c r="A138" s="20">
        <v>2</v>
      </c>
      <c r="B138" s="21">
        <v>8</v>
      </c>
      <c r="C138" s="22" t="s">
        <v>20</v>
      </c>
      <c r="D138" s="5" t="s">
        <v>21</v>
      </c>
      <c r="E138" s="39"/>
      <c r="F138" s="40"/>
      <c r="G138" s="40"/>
      <c r="H138" s="40"/>
      <c r="I138" s="40"/>
      <c r="J138" s="40"/>
      <c r="K138" s="41"/>
      <c r="L138" s="40"/>
    </row>
    <row r="139" spans="1:12" ht="15" x14ac:dyDescent="0.25">
      <c r="A139" s="23"/>
      <c r="B139" s="15"/>
      <c r="C139" s="11"/>
      <c r="D139" s="6"/>
      <c r="E139" s="42"/>
      <c r="F139" s="43"/>
      <c r="G139" s="43"/>
      <c r="H139" s="43"/>
      <c r="I139" s="43"/>
      <c r="J139" s="43"/>
      <c r="K139" s="44"/>
      <c r="L139" s="43"/>
    </row>
    <row r="140" spans="1:12" ht="15" x14ac:dyDescent="0.25">
      <c r="A140" s="23"/>
      <c r="B140" s="15"/>
      <c r="C140" s="11"/>
      <c r="D140" s="7" t="s">
        <v>22</v>
      </c>
      <c r="E140" s="42"/>
      <c r="F140" s="43"/>
      <c r="G140" s="43"/>
      <c r="H140" s="43"/>
      <c r="I140" s="43"/>
      <c r="J140" s="43"/>
      <c r="K140" s="44"/>
      <c r="L140" s="43"/>
    </row>
    <row r="141" spans="1:12" ht="15.75" customHeight="1" x14ac:dyDescent="0.25">
      <c r="A141" s="23"/>
      <c r="B141" s="15"/>
      <c r="C141" s="11"/>
      <c r="D141" s="7" t="s">
        <v>23</v>
      </c>
      <c r="E141" s="42"/>
      <c r="F141" s="43"/>
      <c r="G141" s="43"/>
      <c r="H141" s="43"/>
      <c r="I141" s="43"/>
      <c r="J141" s="43"/>
      <c r="K141" s="44"/>
      <c r="L141" s="43"/>
    </row>
    <row r="142" spans="1:12" ht="15" x14ac:dyDescent="0.25">
      <c r="A142" s="23"/>
      <c r="B142" s="15"/>
      <c r="C142" s="11"/>
      <c r="D142" s="7" t="s">
        <v>24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6"/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4"/>
      <c r="B145" s="17"/>
      <c r="C145" s="8"/>
      <c r="D145" s="18" t="s">
        <v>33</v>
      </c>
      <c r="E145" s="9"/>
      <c r="F145" s="19">
        <f>SUM(F138:F144)</f>
        <v>0</v>
      </c>
      <c r="G145" s="19">
        <f t="shared" ref="G145:J145" si="62">SUM(G138:G144)</f>
        <v>0</v>
      </c>
      <c r="H145" s="19">
        <f t="shared" si="62"/>
        <v>0</v>
      </c>
      <c r="I145" s="19">
        <f t="shared" si="62"/>
        <v>0</v>
      </c>
      <c r="J145" s="19">
        <f t="shared" si="62"/>
        <v>0</v>
      </c>
      <c r="K145" s="25"/>
      <c r="L145" s="19">
        <f t="shared" ref="L145" si="63">SUM(L138:L144)</f>
        <v>0</v>
      </c>
    </row>
    <row r="146" spans="1:12" ht="15" x14ac:dyDescent="0.25">
      <c r="A146" s="26">
        <f>A138</f>
        <v>2</v>
      </c>
      <c r="B146" s="13">
        <f>B138</f>
        <v>8</v>
      </c>
      <c r="C146" s="10" t="s">
        <v>25</v>
      </c>
      <c r="D146" s="7" t="s">
        <v>26</v>
      </c>
      <c r="E146" s="42" t="s">
        <v>39</v>
      </c>
      <c r="F146" s="43">
        <v>100</v>
      </c>
      <c r="G146" s="43">
        <v>0.76</v>
      </c>
      <c r="H146" s="43">
        <v>6.09</v>
      </c>
      <c r="I146" s="50"/>
      <c r="J146" s="43">
        <v>67.3</v>
      </c>
      <c r="K146" s="44">
        <v>13</v>
      </c>
      <c r="L146" s="43"/>
    </row>
    <row r="147" spans="1:12" ht="15" x14ac:dyDescent="0.25">
      <c r="A147" s="23"/>
      <c r="B147" s="15"/>
      <c r="C147" s="11"/>
      <c r="D147" s="7" t="s">
        <v>27</v>
      </c>
      <c r="E147" s="42" t="s">
        <v>88</v>
      </c>
      <c r="F147" s="43">
        <v>250</v>
      </c>
      <c r="G147" s="43">
        <v>1.83</v>
      </c>
      <c r="H147" s="43">
        <v>4.9000000000000004</v>
      </c>
      <c r="I147" s="43">
        <v>12.75</v>
      </c>
      <c r="J147" s="43">
        <v>102.5</v>
      </c>
      <c r="K147" s="44">
        <v>57</v>
      </c>
      <c r="L147" s="43"/>
    </row>
    <row r="148" spans="1:12" ht="15" x14ac:dyDescent="0.25">
      <c r="A148" s="23"/>
      <c r="B148" s="15"/>
      <c r="C148" s="11"/>
      <c r="D148" s="7" t="s">
        <v>28</v>
      </c>
      <c r="E148" s="42" t="s">
        <v>97</v>
      </c>
      <c r="F148" s="43">
        <v>180</v>
      </c>
      <c r="G148" s="43">
        <v>3.9060000000000001</v>
      </c>
      <c r="H148" s="43">
        <v>10.96</v>
      </c>
      <c r="I148" s="43">
        <v>27.16</v>
      </c>
      <c r="J148" s="43">
        <v>226.96</v>
      </c>
      <c r="K148" s="44">
        <v>178</v>
      </c>
      <c r="L148" s="43"/>
    </row>
    <row r="149" spans="1:12" ht="15" x14ac:dyDescent="0.25">
      <c r="A149" s="23"/>
      <c r="B149" s="15"/>
      <c r="C149" s="11"/>
      <c r="D149" s="7" t="s">
        <v>30</v>
      </c>
      <c r="E149" s="42" t="s">
        <v>78</v>
      </c>
      <c r="F149" s="43">
        <v>200</v>
      </c>
      <c r="G149" s="43">
        <v>1</v>
      </c>
      <c r="H149" s="43">
        <v>0.06</v>
      </c>
      <c r="I149" s="43">
        <v>27.5</v>
      </c>
      <c r="J149" s="43">
        <v>110</v>
      </c>
      <c r="K149" s="44">
        <v>278</v>
      </c>
      <c r="L149" s="43"/>
    </row>
    <row r="150" spans="1:12" ht="15" x14ac:dyDescent="0.25">
      <c r="A150" s="23"/>
      <c r="B150" s="15"/>
      <c r="C150" s="11"/>
      <c r="D150" s="7" t="s">
        <v>31</v>
      </c>
      <c r="E150" s="42" t="s">
        <v>45</v>
      </c>
      <c r="F150" s="43">
        <v>25</v>
      </c>
      <c r="G150" s="43">
        <v>1.88</v>
      </c>
      <c r="H150" s="43">
        <v>0.73</v>
      </c>
      <c r="I150" s="43">
        <v>12.85</v>
      </c>
      <c r="J150" s="43">
        <v>65.5</v>
      </c>
      <c r="K150" s="44"/>
      <c r="L150" s="43"/>
    </row>
    <row r="151" spans="1:12" ht="15" x14ac:dyDescent="0.25">
      <c r="A151" s="23"/>
      <c r="B151" s="15"/>
      <c r="C151" s="11"/>
      <c r="D151" s="7" t="s">
        <v>32</v>
      </c>
      <c r="E151" s="42" t="s">
        <v>47</v>
      </c>
      <c r="F151" s="43">
        <v>25</v>
      </c>
      <c r="G151" s="43">
        <v>1.23</v>
      </c>
      <c r="H151" s="43">
        <v>0.25</v>
      </c>
      <c r="I151" s="43">
        <v>11.5</v>
      </c>
      <c r="J151" s="43">
        <v>51.25</v>
      </c>
      <c r="K151" s="44"/>
      <c r="L151" s="43"/>
    </row>
    <row r="152" spans="1:12" ht="15" x14ac:dyDescent="0.25">
      <c r="A152" s="23"/>
      <c r="B152" s="15"/>
      <c r="C152" s="11"/>
      <c r="D152" s="6" t="s">
        <v>98</v>
      </c>
      <c r="E152" s="42" t="s">
        <v>50</v>
      </c>
      <c r="F152" s="43">
        <v>30</v>
      </c>
      <c r="G152" s="43">
        <v>0.5</v>
      </c>
      <c r="H152" s="51" t="s">
        <v>99</v>
      </c>
      <c r="I152" s="43">
        <v>9.3000000000000007</v>
      </c>
      <c r="J152" s="43">
        <v>98</v>
      </c>
      <c r="K152" s="44"/>
      <c r="L152" s="43"/>
    </row>
    <row r="153" spans="1:12" ht="15" x14ac:dyDescent="0.25">
      <c r="A153" s="23"/>
      <c r="B153" s="15"/>
      <c r="C153" s="11"/>
      <c r="D153" s="6"/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4"/>
      <c r="B154" s="17"/>
      <c r="C154" s="8"/>
      <c r="D154" s="18" t="s">
        <v>33</v>
      </c>
      <c r="E154" s="9"/>
      <c r="F154" s="19">
        <f>SUM(F146:F153)</f>
        <v>810</v>
      </c>
      <c r="G154" s="19">
        <f>SUM(G146:G153)</f>
        <v>11.106000000000002</v>
      </c>
      <c r="H154" s="19">
        <v>29.49</v>
      </c>
      <c r="I154" s="19">
        <v>94.44</v>
      </c>
      <c r="J154" s="19">
        <f>SUM(J146:J153)</f>
        <v>721.51</v>
      </c>
      <c r="K154" s="25"/>
      <c r="L154" s="19">
        <f>SUM(L146:L153)</f>
        <v>0</v>
      </c>
    </row>
    <row r="155" spans="1:12" ht="15.75" thickBot="1" x14ac:dyDescent="0.25">
      <c r="A155" s="29">
        <f>A138</f>
        <v>2</v>
      </c>
      <c r="B155" s="30">
        <f>B138</f>
        <v>8</v>
      </c>
      <c r="C155" s="52" t="s">
        <v>4</v>
      </c>
      <c r="D155" s="53"/>
      <c r="E155" s="31"/>
      <c r="F155" s="32">
        <f>F145+F154</f>
        <v>810</v>
      </c>
      <c r="G155" s="32">
        <f>G145+G154</f>
        <v>11.106000000000002</v>
      </c>
      <c r="H155" s="32">
        <f>H145+H154</f>
        <v>29.49</v>
      </c>
      <c r="I155" s="32">
        <f>I145+I154</f>
        <v>94.44</v>
      </c>
      <c r="J155" s="32">
        <f>J145+J154</f>
        <v>721.51</v>
      </c>
      <c r="K155" s="32"/>
      <c r="L155" s="32">
        <f>L145+L154</f>
        <v>0</v>
      </c>
    </row>
    <row r="156" spans="1:12" ht="15" x14ac:dyDescent="0.25">
      <c r="A156" s="20">
        <v>2</v>
      </c>
      <c r="B156" s="21">
        <v>9</v>
      </c>
      <c r="C156" s="22" t="s">
        <v>20</v>
      </c>
      <c r="D156" s="5" t="s">
        <v>21</v>
      </c>
      <c r="E156" s="39"/>
      <c r="F156" s="40"/>
      <c r="G156" s="40"/>
      <c r="H156" s="40"/>
      <c r="I156" s="40"/>
      <c r="J156" s="40"/>
      <c r="K156" s="41"/>
      <c r="L156" s="40"/>
    </row>
    <row r="157" spans="1:12" ht="15" x14ac:dyDescent="0.25">
      <c r="A157" s="23"/>
      <c r="B157" s="15"/>
      <c r="C157" s="11"/>
      <c r="D157" s="6"/>
      <c r="E157" s="42"/>
      <c r="F157" s="43"/>
      <c r="G157" s="43"/>
      <c r="H157" s="43"/>
      <c r="I157" s="43"/>
      <c r="J157" s="43"/>
      <c r="K157" s="44"/>
      <c r="L157" s="43"/>
    </row>
    <row r="158" spans="1:12" ht="15" x14ac:dyDescent="0.25">
      <c r="A158" s="23"/>
      <c r="B158" s="15"/>
      <c r="C158" s="11"/>
      <c r="D158" s="7" t="s">
        <v>22</v>
      </c>
      <c r="E158" s="42"/>
      <c r="F158" s="43"/>
      <c r="G158" s="43"/>
      <c r="H158" s="43"/>
      <c r="I158" s="43"/>
      <c r="J158" s="43"/>
      <c r="K158" s="44"/>
      <c r="L158" s="43"/>
    </row>
    <row r="159" spans="1:12" ht="15" x14ac:dyDescent="0.25">
      <c r="A159" s="23"/>
      <c r="B159" s="15"/>
      <c r="C159" s="11"/>
      <c r="D159" s="7" t="s">
        <v>23</v>
      </c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24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6"/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6"/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4"/>
      <c r="B163" s="17"/>
      <c r="C163" s="8"/>
      <c r="D163" s="18" t="s">
        <v>33</v>
      </c>
      <c r="E163" s="9"/>
      <c r="F163" s="19">
        <f>SUM(F156:F162)</f>
        <v>0</v>
      </c>
      <c r="G163" s="19">
        <f t="shared" ref="G163:J163" si="64">SUM(G156:G162)</f>
        <v>0</v>
      </c>
      <c r="H163" s="19">
        <f t="shared" si="64"/>
        <v>0</v>
      </c>
      <c r="I163" s="19">
        <f t="shared" si="64"/>
        <v>0</v>
      </c>
      <c r="J163" s="19">
        <f t="shared" si="64"/>
        <v>0</v>
      </c>
      <c r="K163" s="25"/>
      <c r="L163" s="19">
        <f t="shared" ref="L163" si="65">SUM(L156:L162)</f>
        <v>0</v>
      </c>
    </row>
    <row r="164" spans="1:12" ht="15" x14ac:dyDescent="0.25">
      <c r="A164" s="26">
        <f>A156</f>
        <v>2</v>
      </c>
      <c r="B164" s="13">
        <f>B156</f>
        <v>9</v>
      </c>
      <c r="C164" s="10" t="s">
        <v>25</v>
      </c>
      <c r="D164" s="7" t="s">
        <v>26</v>
      </c>
      <c r="E164" s="42" t="s">
        <v>89</v>
      </c>
      <c r="F164" s="43">
        <v>100</v>
      </c>
      <c r="G164" s="43">
        <v>1.5</v>
      </c>
      <c r="H164" s="43">
        <v>4.5</v>
      </c>
      <c r="I164" s="43">
        <v>7</v>
      </c>
      <c r="J164" s="43">
        <v>75</v>
      </c>
      <c r="K164" s="44">
        <v>4</v>
      </c>
      <c r="L164" s="43"/>
    </row>
    <row r="165" spans="1:12" ht="15" x14ac:dyDescent="0.25">
      <c r="A165" s="23"/>
      <c r="B165" s="15"/>
      <c r="C165" s="11"/>
      <c r="D165" s="7" t="s">
        <v>27</v>
      </c>
      <c r="E165" s="42" t="s">
        <v>90</v>
      </c>
      <c r="F165" s="43">
        <v>250</v>
      </c>
      <c r="G165" s="43">
        <v>2</v>
      </c>
      <c r="H165" s="43">
        <v>5.1100000000000003</v>
      </c>
      <c r="I165" s="43">
        <v>16.93</v>
      </c>
      <c r="J165" s="43">
        <v>121.75</v>
      </c>
      <c r="K165" s="44">
        <v>197</v>
      </c>
      <c r="L165" s="43"/>
    </row>
    <row r="166" spans="1:12" ht="15" x14ac:dyDescent="0.25">
      <c r="A166" s="23"/>
      <c r="B166" s="15"/>
      <c r="C166" s="11"/>
      <c r="D166" s="7" t="s">
        <v>28</v>
      </c>
      <c r="E166" s="42" t="s">
        <v>91</v>
      </c>
      <c r="F166" s="43">
        <v>100</v>
      </c>
      <c r="G166" s="43">
        <v>12.4</v>
      </c>
      <c r="H166" s="43">
        <v>4</v>
      </c>
      <c r="I166" s="51"/>
      <c r="J166" s="43">
        <v>99.2</v>
      </c>
      <c r="K166" s="44">
        <v>120602</v>
      </c>
      <c r="L166" s="43"/>
    </row>
    <row r="167" spans="1:12" ht="15" x14ac:dyDescent="0.25">
      <c r="A167" s="23"/>
      <c r="B167" s="15"/>
      <c r="C167" s="11"/>
      <c r="D167" s="7" t="s">
        <v>29</v>
      </c>
      <c r="E167" s="42" t="s">
        <v>92</v>
      </c>
      <c r="F167" s="43">
        <v>200</v>
      </c>
      <c r="G167" s="43">
        <v>11.2</v>
      </c>
      <c r="H167" s="43">
        <v>6.96</v>
      </c>
      <c r="I167" s="43">
        <v>46.32</v>
      </c>
      <c r="J167" s="43">
        <v>297.60000000000002</v>
      </c>
      <c r="K167" s="44">
        <v>165</v>
      </c>
      <c r="L167" s="43"/>
    </row>
    <row r="168" spans="1:12" ht="15" x14ac:dyDescent="0.25">
      <c r="A168" s="23"/>
      <c r="B168" s="15"/>
      <c r="C168" s="11"/>
      <c r="D168" s="7" t="s">
        <v>30</v>
      </c>
      <c r="E168" s="42" t="s">
        <v>55</v>
      </c>
      <c r="F168" s="43">
        <v>200</v>
      </c>
      <c r="G168" s="43">
        <v>0</v>
      </c>
      <c r="H168" s="43">
        <v>0</v>
      </c>
      <c r="I168" s="43">
        <v>19.600000000000001</v>
      </c>
      <c r="J168" s="43">
        <v>80</v>
      </c>
      <c r="K168" s="44">
        <v>122</v>
      </c>
      <c r="L168" s="43"/>
    </row>
    <row r="169" spans="1:12" ht="15" x14ac:dyDescent="0.25">
      <c r="A169" s="23"/>
      <c r="B169" s="15"/>
      <c r="C169" s="11"/>
      <c r="D169" s="7" t="s">
        <v>31</v>
      </c>
      <c r="E169" s="42" t="s">
        <v>93</v>
      </c>
      <c r="F169" s="43">
        <v>25</v>
      </c>
      <c r="G169" s="43">
        <v>1.88</v>
      </c>
      <c r="H169" s="43">
        <v>0.73</v>
      </c>
      <c r="I169" s="43">
        <v>12.85</v>
      </c>
      <c r="J169" s="43">
        <v>65.5</v>
      </c>
      <c r="K169" s="44"/>
      <c r="L169" s="43"/>
    </row>
    <row r="170" spans="1:12" ht="15" x14ac:dyDescent="0.25">
      <c r="A170" s="23"/>
      <c r="B170" s="15"/>
      <c r="C170" s="11"/>
      <c r="D170" s="7" t="s">
        <v>32</v>
      </c>
      <c r="E170" s="42" t="s">
        <v>47</v>
      </c>
      <c r="F170" s="43">
        <v>25</v>
      </c>
      <c r="G170" s="43">
        <v>1.23</v>
      </c>
      <c r="H170" s="43">
        <v>0.25</v>
      </c>
      <c r="I170" s="43">
        <v>11.5</v>
      </c>
      <c r="J170" s="43">
        <v>51.25</v>
      </c>
      <c r="K170" s="44"/>
      <c r="L170" s="43"/>
    </row>
    <row r="171" spans="1:12" ht="15" x14ac:dyDescent="0.25">
      <c r="A171" s="23"/>
      <c r="B171" s="15"/>
      <c r="C171" s="11"/>
      <c r="D171" s="6" t="s">
        <v>24</v>
      </c>
      <c r="E171" s="42" t="s">
        <v>79</v>
      </c>
      <c r="F171" s="43">
        <v>100</v>
      </c>
      <c r="G171" s="43">
        <v>0.35</v>
      </c>
      <c r="H171" s="43">
        <v>0.35</v>
      </c>
      <c r="I171" s="43">
        <v>8.6199999999999992</v>
      </c>
      <c r="J171" s="43">
        <v>36.6</v>
      </c>
      <c r="K171" s="44"/>
      <c r="L171" s="43"/>
    </row>
    <row r="172" spans="1:12" ht="15" x14ac:dyDescent="0.25">
      <c r="A172" s="24"/>
      <c r="B172" s="17"/>
      <c r="C172" s="8"/>
      <c r="D172" s="18" t="s">
        <v>33</v>
      </c>
      <c r="E172" s="9"/>
      <c r="F172" s="19">
        <f>SUM(F164:F171)</f>
        <v>1000</v>
      </c>
      <c r="G172" s="19">
        <f>SUM(G164:G171)</f>
        <v>30.560000000000002</v>
      </c>
      <c r="H172" s="19">
        <f>SUM(H164:H171)</f>
        <v>21.900000000000002</v>
      </c>
      <c r="I172" s="19">
        <f>SUM(I164:I171)</f>
        <v>122.82</v>
      </c>
      <c r="J172" s="19">
        <f>SUM(J164:J171)</f>
        <v>826.9</v>
      </c>
      <c r="K172" s="25"/>
      <c r="L172" s="19">
        <f>SUM(L164:L171)</f>
        <v>0</v>
      </c>
    </row>
    <row r="173" spans="1:12" ht="15.75" thickBot="1" x14ac:dyDescent="0.25">
      <c r="A173" s="29">
        <f>A156</f>
        <v>2</v>
      </c>
      <c r="B173" s="30">
        <f>B156</f>
        <v>9</v>
      </c>
      <c r="C173" s="52" t="s">
        <v>4</v>
      </c>
      <c r="D173" s="53"/>
      <c r="E173" s="31"/>
      <c r="F173" s="32">
        <f>F163+F172</f>
        <v>1000</v>
      </c>
      <c r="G173" s="32">
        <f>G163+G172</f>
        <v>30.560000000000002</v>
      </c>
      <c r="H173" s="32">
        <f>H163+H172</f>
        <v>21.900000000000002</v>
      </c>
      <c r="I173" s="32">
        <f>I163+I172</f>
        <v>122.82</v>
      </c>
      <c r="J173" s="32">
        <f>J163+J172</f>
        <v>826.9</v>
      </c>
      <c r="K173" s="32"/>
      <c r="L173" s="32">
        <f>L163+L172</f>
        <v>0</v>
      </c>
    </row>
    <row r="174" spans="1:12" ht="15" x14ac:dyDescent="0.25">
      <c r="A174" s="20">
        <v>2</v>
      </c>
      <c r="B174" s="21">
        <v>10</v>
      </c>
      <c r="C174" s="22" t="s">
        <v>20</v>
      </c>
      <c r="D174" s="5" t="s">
        <v>21</v>
      </c>
      <c r="E174" s="39"/>
      <c r="F174" s="40"/>
      <c r="G174" s="40"/>
      <c r="H174" s="40"/>
      <c r="I174" s="40"/>
      <c r="J174" s="40"/>
      <c r="K174" s="41"/>
      <c r="L174" s="40"/>
    </row>
    <row r="175" spans="1:12" ht="15" x14ac:dyDescent="0.25">
      <c r="A175" s="23"/>
      <c r="B175" s="15"/>
      <c r="C175" s="11"/>
      <c r="D175" s="6"/>
      <c r="E175" s="42"/>
      <c r="F175" s="43"/>
      <c r="G175" s="43"/>
      <c r="H175" s="43"/>
      <c r="I175" s="43"/>
      <c r="J175" s="43"/>
      <c r="K175" s="44"/>
      <c r="L175" s="43"/>
    </row>
    <row r="176" spans="1:12" ht="15" x14ac:dyDescent="0.25">
      <c r="A176" s="23"/>
      <c r="B176" s="15"/>
      <c r="C176" s="11"/>
      <c r="D176" s="7" t="s">
        <v>22</v>
      </c>
      <c r="E176" s="42"/>
      <c r="F176" s="43"/>
      <c r="G176" s="43"/>
      <c r="H176" s="43"/>
      <c r="I176" s="43"/>
      <c r="J176" s="43"/>
      <c r="K176" s="44"/>
      <c r="L176" s="43"/>
    </row>
    <row r="177" spans="1:12" ht="15" x14ac:dyDescent="0.25">
      <c r="A177" s="23"/>
      <c r="B177" s="15"/>
      <c r="C177" s="11"/>
      <c r="D177" s="7" t="s">
        <v>23</v>
      </c>
      <c r="E177" s="42"/>
      <c r="F177" s="43"/>
      <c r="G177" s="43"/>
      <c r="H177" s="43"/>
      <c r="I177" s="43"/>
      <c r="J177" s="43"/>
      <c r="K177" s="44"/>
      <c r="L177" s="43"/>
    </row>
    <row r="178" spans="1:12" ht="15" x14ac:dyDescent="0.25">
      <c r="A178" s="23"/>
      <c r="B178" s="15"/>
      <c r="C178" s="11"/>
      <c r="D178" s="7" t="s">
        <v>24</v>
      </c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6"/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6"/>
      <c r="E180" s="42"/>
      <c r="F180" s="43"/>
      <c r="G180" s="43"/>
      <c r="H180" s="43"/>
      <c r="I180" s="43"/>
      <c r="J180" s="43"/>
      <c r="K180" s="44"/>
      <c r="L180" s="43"/>
    </row>
    <row r="181" spans="1:12" ht="15.75" customHeight="1" x14ac:dyDescent="0.25">
      <c r="A181" s="24"/>
      <c r="B181" s="17"/>
      <c r="C181" s="8"/>
      <c r="D181" s="18" t="s">
        <v>33</v>
      </c>
      <c r="E181" s="9"/>
      <c r="F181" s="19">
        <f>SUM(F174:F180)</f>
        <v>0</v>
      </c>
      <c r="G181" s="19">
        <f t="shared" ref="G181:J181" si="66">SUM(G174:G180)</f>
        <v>0</v>
      </c>
      <c r="H181" s="19">
        <f t="shared" si="66"/>
        <v>0</v>
      </c>
      <c r="I181" s="19">
        <f t="shared" si="66"/>
        <v>0</v>
      </c>
      <c r="J181" s="19">
        <f t="shared" si="66"/>
        <v>0</v>
      </c>
      <c r="K181" s="25"/>
      <c r="L181" s="19">
        <f t="shared" ref="L181" si="67">SUM(L174:L180)</f>
        <v>0</v>
      </c>
    </row>
    <row r="182" spans="1:12" ht="15" x14ac:dyDescent="0.25">
      <c r="A182" s="26">
        <f>A174</f>
        <v>2</v>
      </c>
      <c r="B182" s="13">
        <f>B174</f>
        <v>10</v>
      </c>
      <c r="C182" s="10" t="s">
        <v>25</v>
      </c>
      <c r="D182" s="7" t="s">
        <v>26</v>
      </c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7" t="s">
        <v>27</v>
      </c>
      <c r="E183" s="42" t="s">
        <v>52</v>
      </c>
      <c r="F183" s="43">
        <v>250</v>
      </c>
      <c r="G183" s="43">
        <v>5.125</v>
      </c>
      <c r="H183" s="43">
        <v>5.35</v>
      </c>
      <c r="I183" s="43">
        <v>16.125</v>
      </c>
      <c r="J183" s="43">
        <v>133.25</v>
      </c>
      <c r="K183" s="44">
        <v>81</v>
      </c>
      <c r="L183" s="43"/>
    </row>
    <row r="184" spans="1:12" ht="15" x14ac:dyDescent="0.25">
      <c r="A184" s="23"/>
      <c r="B184" s="15"/>
      <c r="C184" s="11"/>
      <c r="D184" s="7" t="s">
        <v>28</v>
      </c>
      <c r="E184" s="42" t="s">
        <v>75</v>
      </c>
      <c r="F184" s="43">
        <v>200</v>
      </c>
      <c r="G184" s="43">
        <v>24.5</v>
      </c>
      <c r="H184" s="43">
        <v>27</v>
      </c>
      <c r="I184" s="43">
        <v>44.2</v>
      </c>
      <c r="J184" s="43">
        <v>522</v>
      </c>
      <c r="K184" s="44">
        <v>122</v>
      </c>
      <c r="L184" s="43"/>
    </row>
    <row r="185" spans="1:12" ht="15" x14ac:dyDescent="0.25">
      <c r="A185" s="23"/>
      <c r="B185" s="15"/>
      <c r="C185" s="11"/>
      <c r="D185" s="7" t="s">
        <v>29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30</v>
      </c>
      <c r="E186" s="42" t="s">
        <v>71</v>
      </c>
      <c r="F186" s="43">
        <v>200</v>
      </c>
      <c r="G186" s="43">
        <v>0.2</v>
      </c>
      <c r="H186" s="43" t="s">
        <v>44</v>
      </c>
      <c r="I186" s="43">
        <v>10.199999999999999</v>
      </c>
      <c r="J186" s="43">
        <v>40.1</v>
      </c>
      <c r="K186" s="44">
        <v>270</v>
      </c>
      <c r="L186" s="43"/>
    </row>
    <row r="187" spans="1:12" ht="15" x14ac:dyDescent="0.25">
      <c r="A187" s="23"/>
      <c r="B187" s="15"/>
      <c r="C187" s="11"/>
      <c r="D187" s="7" t="s">
        <v>31</v>
      </c>
      <c r="E187" s="42" t="s">
        <v>45</v>
      </c>
      <c r="F187" s="43">
        <v>25</v>
      </c>
      <c r="G187" s="43">
        <v>1.88</v>
      </c>
      <c r="H187" s="43">
        <v>0.73</v>
      </c>
      <c r="I187" s="43">
        <v>12.85</v>
      </c>
      <c r="J187" s="43">
        <v>65.5</v>
      </c>
      <c r="K187" s="44"/>
      <c r="L187" s="43"/>
    </row>
    <row r="188" spans="1:12" ht="15" x14ac:dyDescent="0.25">
      <c r="A188" s="23"/>
      <c r="B188" s="15"/>
      <c r="C188" s="11"/>
      <c r="D188" s="7" t="s">
        <v>32</v>
      </c>
      <c r="E188" s="42" t="s">
        <v>47</v>
      </c>
      <c r="F188" s="43">
        <v>25</v>
      </c>
      <c r="G188" s="43">
        <v>1.23</v>
      </c>
      <c r="H188" s="43">
        <v>0.25</v>
      </c>
      <c r="I188" s="43">
        <v>11.5</v>
      </c>
      <c r="J188" s="43">
        <v>51.25</v>
      </c>
      <c r="K188" s="44"/>
      <c r="L188" s="43"/>
    </row>
    <row r="189" spans="1:12" ht="15" x14ac:dyDescent="0.25">
      <c r="A189" s="23"/>
      <c r="B189" s="15"/>
      <c r="C189" s="11"/>
      <c r="D189" s="6" t="s">
        <v>24</v>
      </c>
      <c r="E189" s="42" t="s">
        <v>100</v>
      </c>
      <c r="F189" s="43">
        <v>100</v>
      </c>
      <c r="G189" s="43">
        <v>1.5</v>
      </c>
      <c r="H189" s="43">
        <v>30.5</v>
      </c>
      <c r="I189" s="43">
        <v>21</v>
      </c>
      <c r="J189" s="43">
        <v>94.5</v>
      </c>
      <c r="K189" s="44"/>
      <c r="L189" s="43"/>
    </row>
    <row r="190" spans="1:12" ht="15" x14ac:dyDescent="0.25">
      <c r="A190" s="24"/>
      <c r="B190" s="17"/>
      <c r="C190" s="8"/>
      <c r="D190" s="18" t="s">
        <v>33</v>
      </c>
      <c r="E190" s="9"/>
      <c r="F190" s="19">
        <f>SUM(F182:F189)</f>
        <v>800</v>
      </c>
      <c r="G190" s="19">
        <f>SUM(G182:G189)</f>
        <v>34.434999999999995</v>
      </c>
      <c r="H190" s="19">
        <v>33.869999999999997</v>
      </c>
      <c r="I190" s="19">
        <f>SUM(I182:I189)</f>
        <v>115.875</v>
      </c>
      <c r="J190" s="19">
        <f>SUM(J182:J189)</f>
        <v>906.6</v>
      </c>
      <c r="K190" s="25"/>
      <c r="L190" s="19">
        <f>SUM(L182:L189)</f>
        <v>0</v>
      </c>
    </row>
    <row r="191" spans="1:12" ht="15.75" thickBot="1" x14ac:dyDescent="0.25">
      <c r="A191" s="29">
        <f>A174</f>
        <v>2</v>
      </c>
      <c r="B191" s="30">
        <f>B174</f>
        <v>10</v>
      </c>
      <c r="C191" s="52" t="s">
        <v>4</v>
      </c>
      <c r="D191" s="53"/>
      <c r="E191" s="31"/>
      <c r="F191" s="32">
        <f>F181+F190</f>
        <v>800</v>
      </c>
      <c r="G191" s="32">
        <f>G181+G190</f>
        <v>34.434999999999995</v>
      </c>
      <c r="H191" s="32">
        <f>H181+H190</f>
        <v>33.869999999999997</v>
      </c>
      <c r="I191" s="32">
        <f>I181+I190</f>
        <v>115.875</v>
      </c>
      <c r="J191" s="32">
        <f>J181+J190</f>
        <v>906.6</v>
      </c>
      <c r="K191" s="32"/>
      <c r="L191" s="32">
        <f>L181+L190</f>
        <v>0</v>
      </c>
    </row>
    <row r="192" spans="1:12" ht="13.5" thickBot="1" x14ac:dyDescent="0.25">
      <c r="A192" s="27"/>
      <c r="B192" s="28"/>
      <c r="C192" s="54" t="s">
        <v>5</v>
      </c>
      <c r="D192" s="54"/>
      <c r="E192" s="54"/>
      <c r="F192" s="34">
        <f>(F24+F43+F62+F81+F100+F118+F137+F155+F173+F191)/(IF(F24=0,0,1)+IF(F43=0,0,1)+IF(F62=0,0,1)+IF(F81=0,0,1)+IF(F100=0,0,1)+IF(F118=0,0,1)+IF(F137=0,0,1)+IF(F155=0,0,1)+IF(F173=0,0,1)+IF(F191=0,0,1))</f>
        <v>911.8</v>
      </c>
      <c r="G192" s="34">
        <f>(G24+G43+G62+G81+G100+G118+G137+G155+G173+G191)/(IF(G24=0,0,1)+IF(G43=0,0,1)+IF(G62=0,0,1)+IF(G81=0,0,1)+IF(G100=0,0,1)+IF(G118=0,0,1)+IF(G137=0,0,1)+IF(G155=0,0,1)+IF(G173=0,0,1)+IF(G191=0,0,1))</f>
        <v>31.282100000000003</v>
      </c>
      <c r="H192" s="34">
        <f>(H24+H43+H62+H81+H100+H118+H137+H155+H173+H191)/(IF(H24=0,0,1)+IF(H43=0,0,1)+IF(H62=0,0,1)+IF(H81=0,0,1)+IF(H100=0,0,1)+IF(H118=0,0,1)+IF(H137=0,0,1)+IF(H155=0,0,1)+IF(H173=0,0,1)+IF(H191=0,0,1))</f>
        <v>29.762799999999999</v>
      </c>
      <c r="I192" s="34">
        <f>(I24+I43+I62+I81+I100+I118+I137+I155+I173+I191)/(IF(I24=0,0,1)+IF(I43=0,0,1)+IF(I62=0,0,1)+IF(I81=0,0,1)+IF(I100=0,0,1)+IF(I118=0,0,1)+IF(I137=0,0,1)+IF(I155=0,0,1)+IF(I173=0,0,1)+IF(I191=0,0,1))</f>
        <v>121.02590000000001</v>
      </c>
      <c r="J192" s="34">
        <f>(J24+J43+J62+J81+J100+J118+J137+J155+J173+J191)/(IF(J24=0,0,1)+IF(J43=0,0,1)+IF(J62=0,0,1)+IF(J81=0,0,1)+IF(J100=0,0,1)+IF(J118=0,0,1)+IF(J137=0,0,1)+IF(J155=0,0,1)+IF(J173=0,0,1)+IF(J191=0,0,1))</f>
        <v>864.12149999999997</v>
      </c>
      <c r="K192" s="34"/>
      <c r="L192" s="34" t="e">
        <f>(L24+L43+L62+L81+L100+L118+L137+L155+L173+L191)/(IF(L24=0,0,1)+IF(L43=0,0,1)+IF(L62=0,0,1)+IF(L81=0,0,1)+IF(L100=0,0,1)+IF(L118=0,0,1)+IF(L137=0,0,1)+IF(L155=0,0,1)+IF(L173=0,0,1)+IF(L191=0,0,1))</f>
        <v>#DIV/0!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2:E192"/>
    <mergeCell ref="C191:D191"/>
    <mergeCell ref="C118:D118"/>
    <mergeCell ref="C137:D137"/>
    <mergeCell ref="C155:D155"/>
    <mergeCell ref="C173:D173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Учебный Компьютер</cp:lastModifiedBy>
  <dcterms:created xsi:type="dcterms:W3CDTF">2022-05-16T14:23:56Z</dcterms:created>
  <dcterms:modified xsi:type="dcterms:W3CDTF">2024-09-13T07:49:02Z</dcterms:modified>
</cp:coreProperties>
</file>